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 activeTab="4"/>
  </bookViews>
  <sheets>
    <sheet name="Filter Paper " sheetId="6" r:id="rId1"/>
    <sheet name="Solvent" sheetId="5" r:id="rId2"/>
    <sheet name="E187" sheetId="4" r:id="rId3"/>
    <sheet name="E239" sheetId="3" r:id="rId4"/>
    <sheet name="E240" sheetId="7" r:id="rId5"/>
  </sheets>
  <calcPr calcId="125725"/>
</workbook>
</file>

<file path=xl/calcChain.xml><?xml version="1.0" encoding="utf-8"?>
<calcChain xmlns="http://schemas.openxmlformats.org/spreadsheetml/2006/main">
  <c r="E3" i="5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2"/>
  <c r="E2" i="6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1"/>
  <c r="E2" i="3"/>
  <c r="F2" s="1"/>
  <c r="E3"/>
  <c r="F3" s="1"/>
  <c r="E4"/>
  <c r="F4" s="1"/>
  <c r="E5"/>
  <c r="F5" s="1"/>
  <c r="E6"/>
  <c r="F6" s="1"/>
  <c r="E7"/>
  <c r="F7" s="1"/>
  <c r="E8"/>
  <c r="F8" s="1"/>
  <c r="E9"/>
  <c r="F9" s="1"/>
  <c r="E11"/>
  <c r="F11" s="1"/>
  <c r="H11" s="1"/>
  <c r="E12"/>
  <c r="F12" s="1"/>
  <c r="E13"/>
  <c r="F13" s="1"/>
  <c r="E14"/>
  <c r="F14" s="1"/>
  <c r="E15"/>
  <c r="F15" s="1"/>
  <c r="E16"/>
  <c r="F16" s="1"/>
  <c r="E17"/>
  <c r="F17" s="1"/>
  <c r="E18"/>
  <c r="F18" s="1"/>
  <c r="E19"/>
  <c r="F19" s="1"/>
  <c r="E20"/>
  <c r="F20" s="1"/>
  <c r="E21"/>
  <c r="F21" s="1"/>
  <c r="E22"/>
  <c r="F22" s="1"/>
  <c r="E23"/>
  <c r="F23" s="1"/>
  <c r="E24"/>
  <c r="F24" s="1"/>
  <c r="E25"/>
  <c r="F25" s="1"/>
  <c r="E26"/>
  <c r="F26" s="1"/>
  <c r="E27"/>
  <c r="F27" s="1"/>
  <c r="E29"/>
  <c r="F29" s="1"/>
  <c r="E30"/>
  <c r="F30" s="1"/>
  <c r="E31"/>
  <c r="F31" s="1"/>
  <c r="E32"/>
  <c r="F32" s="1"/>
  <c r="E33"/>
  <c r="F33" s="1"/>
  <c r="E34"/>
  <c r="F34" s="1"/>
  <c r="E35"/>
  <c r="F35" s="1"/>
  <c r="E36"/>
  <c r="F36" s="1"/>
  <c r="E37"/>
  <c r="F37" s="1"/>
  <c r="E38"/>
  <c r="F38" s="1"/>
  <c r="E39"/>
  <c r="F39" s="1"/>
  <c r="E40"/>
  <c r="F40" s="1"/>
  <c r="E41"/>
  <c r="F41" s="1"/>
  <c r="E42"/>
  <c r="F42" s="1"/>
  <c r="E43"/>
  <c r="F43" s="1"/>
  <c r="E44"/>
  <c r="F44" s="1"/>
  <c r="E45"/>
  <c r="F45" s="1"/>
  <c r="E46"/>
  <c r="F46" s="1"/>
  <c r="E47"/>
  <c r="F47" s="1"/>
  <c r="E48"/>
  <c r="F48" s="1"/>
  <c r="E49"/>
  <c r="F49" s="1"/>
  <c r="E50"/>
  <c r="F50" s="1"/>
  <c r="E51"/>
  <c r="F51" s="1"/>
  <c r="E52"/>
  <c r="F52" s="1"/>
  <c r="E53"/>
  <c r="F53" s="1"/>
  <c r="E55"/>
  <c r="F55" s="1"/>
  <c r="E56"/>
  <c r="F56" s="1"/>
  <c r="E57"/>
  <c r="F57" s="1"/>
  <c r="E58"/>
  <c r="F58" s="1"/>
  <c r="E59"/>
  <c r="F59" s="1"/>
  <c r="E60"/>
  <c r="F60" s="1"/>
  <c r="E61"/>
  <c r="F61" s="1"/>
  <c r="E62"/>
  <c r="F62" s="1"/>
  <c r="E63"/>
  <c r="F63" s="1"/>
  <c r="E64"/>
  <c r="F64" s="1"/>
  <c r="E1"/>
  <c r="F1" s="1"/>
  <c r="E1" i="7"/>
  <c r="F1" s="1"/>
  <c r="E2"/>
  <c r="F2" s="1"/>
  <c r="E3"/>
  <c r="F3" s="1"/>
  <c r="E4"/>
  <c r="F4" s="1"/>
  <c r="E5"/>
  <c r="F5" s="1"/>
  <c r="E6"/>
  <c r="F6" s="1"/>
  <c r="E8"/>
  <c r="F8" s="1"/>
  <c r="E9"/>
  <c r="F9" s="1"/>
  <c r="E10"/>
  <c r="F10" s="1"/>
  <c r="E11"/>
  <c r="F11" s="1"/>
  <c r="E13"/>
  <c r="F13" s="1"/>
  <c r="E14"/>
  <c r="F14" s="1"/>
  <c r="E15"/>
  <c r="F15" s="1"/>
  <c r="E16"/>
  <c r="F16" s="1"/>
  <c r="E2" i="4"/>
  <c r="F2" s="1"/>
  <c r="E3"/>
  <c r="F3" s="1"/>
  <c r="E4"/>
  <c r="F4" s="1"/>
  <c r="E5"/>
  <c r="F5" s="1"/>
  <c r="E6"/>
  <c r="F6" s="1"/>
  <c r="E7"/>
  <c r="F7" s="1"/>
  <c r="E8"/>
  <c r="F8" s="1"/>
  <c r="E9"/>
  <c r="F9" s="1"/>
  <c r="E10"/>
  <c r="F10" s="1"/>
  <c r="E11"/>
  <c r="F11" s="1"/>
  <c r="E12"/>
  <c r="F12" s="1"/>
  <c r="E13"/>
  <c r="F13" s="1"/>
  <c r="E14"/>
  <c r="F14" s="1"/>
  <c r="E16"/>
  <c r="F16" s="1"/>
  <c r="E17"/>
  <c r="F17" s="1"/>
  <c r="E18"/>
  <c r="F18" s="1"/>
  <c r="E19"/>
  <c r="F19" s="1"/>
  <c r="E20"/>
  <c r="F20" s="1"/>
  <c r="E21"/>
  <c r="F21" s="1"/>
  <c r="E22"/>
  <c r="F22" s="1"/>
  <c r="E23"/>
  <c r="F23" s="1"/>
  <c r="E24"/>
  <c r="F24" s="1"/>
  <c r="E25"/>
  <c r="F25" s="1"/>
  <c r="E26"/>
  <c r="F26" s="1"/>
  <c r="E27"/>
  <c r="F27" s="1"/>
  <c r="E28"/>
  <c r="F28" s="1"/>
  <c r="E29"/>
  <c r="F29" s="1"/>
  <c r="E30"/>
  <c r="F30" s="1"/>
  <c r="E31"/>
  <c r="F31" s="1"/>
  <c r="E33"/>
  <c r="F33" s="1"/>
  <c r="E34"/>
  <c r="F34" s="1"/>
  <c r="E35"/>
  <c r="F35" s="1"/>
  <c r="E36"/>
  <c r="F36" s="1"/>
  <c r="E38"/>
  <c r="F38" s="1"/>
  <c r="E39"/>
  <c r="F39" s="1"/>
  <c r="E40"/>
  <c r="F40" s="1"/>
  <c r="E41"/>
  <c r="F41" s="1"/>
  <c r="E42"/>
  <c r="F42" s="1"/>
  <c r="E43"/>
  <c r="F43" s="1"/>
  <c r="E1"/>
  <c r="F1" s="1"/>
  <c r="D3" i="5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2"/>
  <c r="D2" i="6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1"/>
  <c r="H15" i="7" l="1"/>
  <c r="H13"/>
  <c r="H10"/>
  <c r="H8"/>
  <c r="H5"/>
  <c r="H3"/>
  <c r="H1"/>
  <c r="H63" i="3"/>
  <c r="H61"/>
  <c r="H59"/>
  <c r="H57"/>
  <c r="H55"/>
  <c r="H46"/>
  <c r="H42"/>
  <c r="H38"/>
  <c r="H20"/>
  <c r="H29"/>
  <c r="H33"/>
  <c r="H13"/>
  <c r="H4"/>
  <c r="H25"/>
  <c r="H24"/>
  <c r="H39" i="4"/>
  <c r="H36"/>
  <c r="H34"/>
  <c r="H31"/>
  <c r="H28"/>
  <c r="I26"/>
  <c r="H41"/>
  <c r="I18"/>
  <c r="H18"/>
  <c r="H26"/>
  <c r="I36"/>
  <c r="I39"/>
  <c r="I41"/>
  <c r="H16"/>
  <c r="I16"/>
  <c r="H4"/>
  <c r="I4"/>
</calcChain>
</file>

<file path=xl/sharedStrings.xml><?xml version="1.0" encoding="utf-8"?>
<sst xmlns="http://schemas.openxmlformats.org/spreadsheetml/2006/main" count="241" uniqueCount="149">
  <si>
    <t>E187 + 1% Car - ex - 1</t>
  </si>
  <si>
    <t>E239 - ex -1</t>
  </si>
  <si>
    <t>E239 + 1% Car - ex - 1</t>
  </si>
  <si>
    <t>E187 + 1% Car - ex - 2</t>
  </si>
  <si>
    <t>E187 + 1% Car - ex - 3</t>
  </si>
  <si>
    <t>E239 - ex -2</t>
  </si>
  <si>
    <t>E239 - ex -3</t>
  </si>
  <si>
    <t>E239 + 1% Car - ex - 2</t>
  </si>
  <si>
    <t>E239 + 1% Car - ex - 3</t>
  </si>
  <si>
    <t>Filter paper 1</t>
  </si>
  <si>
    <t>Filter paper 2</t>
  </si>
  <si>
    <t>Filter paper 3</t>
  </si>
  <si>
    <t>Solvent 1</t>
  </si>
  <si>
    <t>Solvent 2</t>
  </si>
  <si>
    <t>Solvent 3</t>
  </si>
  <si>
    <t>E239 + 1% Car  - 3</t>
  </si>
  <si>
    <t>E239 + 6% Car  - 1</t>
  </si>
  <si>
    <t>E239 + 6% Car  - 3</t>
  </si>
  <si>
    <t>E239 + 1% Vik  - 1</t>
  </si>
  <si>
    <t>E239 + 6% Vik  - 1</t>
  </si>
  <si>
    <t>E239 + 6% Vik  - 2</t>
  </si>
  <si>
    <t>E239 + 6% Vik  - 3</t>
  </si>
  <si>
    <t xml:space="preserve">E239 + 6% Vik  -2 </t>
  </si>
  <si>
    <t>E239 + 6% Vik - 1</t>
  </si>
  <si>
    <t>E239 + 1% Vik - 3</t>
  </si>
  <si>
    <t xml:space="preserve">E239 + 1% Vik  -2 </t>
  </si>
  <si>
    <t xml:space="preserve">E239 + 1% Car  -2 </t>
  </si>
  <si>
    <t>E239 + 1% Car - 1</t>
  </si>
  <si>
    <t>E239  -3</t>
  </si>
  <si>
    <t>E239  -2</t>
  </si>
  <si>
    <t xml:space="preserve">E239  -1 </t>
  </si>
  <si>
    <t xml:space="preserve">Filter paper after </t>
  </si>
  <si>
    <t>Filter paper before</t>
  </si>
  <si>
    <t>Sample</t>
  </si>
  <si>
    <t>E239 + 4% Vik - 2</t>
  </si>
  <si>
    <t>E239 + 4% Vik - 1</t>
  </si>
  <si>
    <t xml:space="preserve">E239 + 2% Vik -2 </t>
  </si>
  <si>
    <t>E239 + 2% Vik - 1</t>
  </si>
  <si>
    <t>E239 + 0.5% Vik - 2</t>
  </si>
  <si>
    <t>E239 + 0.5% Vik - 1</t>
  </si>
  <si>
    <t>E187 + 6% Vik 2</t>
  </si>
  <si>
    <t>E187 + 6% Vik 1</t>
  </si>
  <si>
    <t>E240 + 4% Car 2</t>
  </si>
  <si>
    <t>E240 + 4% Car 1</t>
  </si>
  <si>
    <t xml:space="preserve">E240 + 2% Car 2 </t>
  </si>
  <si>
    <t>E240 + 2% Car 1</t>
  </si>
  <si>
    <t>E240 + 0.5% Car 2</t>
  </si>
  <si>
    <t>E240 + 0.5% Car 1</t>
  </si>
  <si>
    <t>E187 + 1% Hel 1</t>
  </si>
  <si>
    <t>E187 + 1% Hel 2</t>
  </si>
  <si>
    <t>E187 + 6% Hel 1</t>
  </si>
  <si>
    <t>E187 + 6% Hel 2</t>
  </si>
  <si>
    <t xml:space="preserve">E240 + 6% Hel 2 </t>
  </si>
  <si>
    <t>E240 + 6% Hel 1</t>
  </si>
  <si>
    <t xml:space="preserve">E240 + 1% Hel 2 </t>
  </si>
  <si>
    <t>E240 + 1% Hel 1</t>
  </si>
  <si>
    <t>E240 + 6% Vik 2</t>
  </si>
  <si>
    <t>E240 + 6% Vik 1</t>
  </si>
  <si>
    <t>E240 + 1% Vik 2</t>
  </si>
  <si>
    <t>E240 + 1% Vik 1</t>
  </si>
  <si>
    <t>E187 + 1% Vik 2</t>
  </si>
  <si>
    <t>E187 + 1% Vik 1</t>
  </si>
  <si>
    <t>E239 + 6% Hel 2</t>
  </si>
  <si>
    <t>E239 + 6% Hel 1</t>
  </si>
  <si>
    <t>E239 + 1% Hel 2</t>
  </si>
  <si>
    <t>E239 + 1% Hel 1</t>
  </si>
  <si>
    <t>E239 + 6% Vik 2</t>
  </si>
  <si>
    <t>E239 + 6% Vik 1</t>
  </si>
  <si>
    <t>E239 + 1% Vik 2</t>
  </si>
  <si>
    <t>E239 + 1% Vik 1</t>
  </si>
  <si>
    <t xml:space="preserve">Filter paper 2 </t>
  </si>
  <si>
    <t xml:space="preserve">Filter paper </t>
  </si>
  <si>
    <t xml:space="preserve">Solvent </t>
  </si>
  <si>
    <t xml:space="preserve">Solvent 1 </t>
  </si>
  <si>
    <t>E239 + 4% Hel 2</t>
  </si>
  <si>
    <t>E239 + 4% Hel 1</t>
  </si>
  <si>
    <t>E239 + 2% Hel 2</t>
  </si>
  <si>
    <t>E239 + 2% Hel 1</t>
  </si>
  <si>
    <t>E239 + 0.5% Hel 2</t>
  </si>
  <si>
    <t>E239 + 0.5% Hel 1</t>
  </si>
  <si>
    <t>E187 + 6% Car - 2</t>
  </si>
  <si>
    <t>E187 + 6% Car - 1</t>
  </si>
  <si>
    <t>E187 + 4% Car - 2</t>
  </si>
  <si>
    <t>E187 + 4% Car - 1</t>
  </si>
  <si>
    <t>E187 + 2% Car - 2</t>
  </si>
  <si>
    <t>E187 + 2% Car - 1</t>
  </si>
  <si>
    <t>E187 + 1% Car - 2</t>
  </si>
  <si>
    <t xml:space="preserve">E187 + 1% Car - 1 </t>
  </si>
  <si>
    <t xml:space="preserve">E187 + 0.5% Car -2 </t>
  </si>
  <si>
    <t>E187 + 0.5% Car - 1</t>
  </si>
  <si>
    <t>E239 + 4% Vil</t>
  </si>
  <si>
    <t>E239 + 2% Vik - 2</t>
  </si>
  <si>
    <t>E239 + 2% Vik</t>
  </si>
  <si>
    <t xml:space="preserve">E2239 + 4% Car - 2 </t>
  </si>
  <si>
    <t>E2239 + 4% Car - 1</t>
  </si>
  <si>
    <t>E239 + 2% Car - 2</t>
  </si>
  <si>
    <t>E239 + 2% Car - 1</t>
  </si>
  <si>
    <t>E239 + 0.5% Car - 2</t>
  </si>
  <si>
    <t>E239 + 0.5% Car - 1</t>
  </si>
  <si>
    <t>E187  2</t>
  </si>
  <si>
    <t>E187 3</t>
  </si>
  <si>
    <t>E187 4</t>
  </si>
  <si>
    <t>E187 5</t>
  </si>
  <si>
    <t>E187 6</t>
  </si>
  <si>
    <t>E187 7</t>
  </si>
  <si>
    <t>E187 8</t>
  </si>
  <si>
    <t>E187 9</t>
  </si>
  <si>
    <t>E187 10</t>
  </si>
  <si>
    <t>E187 11</t>
  </si>
  <si>
    <t>E187 12</t>
  </si>
  <si>
    <t>E187 13</t>
  </si>
  <si>
    <t>E187 14</t>
  </si>
  <si>
    <t>E187 1</t>
  </si>
  <si>
    <t>E239</t>
  </si>
  <si>
    <t>E239 + 0.5% Car</t>
  </si>
  <si>
    <t>E239 + 1% Car</t>
  </si>
  <si>
    <t>E239 + 2% Car</t>
  </si>
  <si>
    <t>E239 + 4% Car</t>
  </si>
  <si>
    <t>E239 + 6% Car</t>
  </si>
  <si>
    <t>Gel Content</t>
  </si>
  <si>
    <t>E239 + 0.5% Hel</t>
  </si>
  <si>
    <t>E239 + 1% Hel</t>
  </si>
  <si>
    <t>E239 + 2% Hel</t>
  </si>
  <si>
    <t>E239 + 4% Hel</t>
  </si>
  <si>
    <t>E239 + 6% Hel</t>
  </si>
  <si>
    <t xml:space="preserve">E239 </t>
  </si>
  <si>
    <t>E239 + 1% Vik</t>
  </si>
  <si>
    <t>E239 + 0.5% Vik</t>
  </si>
  <si>
    <t>E239 + 4% Vik</t>
  </si>
  <si>
    <t>E239 + 6% Vik</t>
  </si>
  <si>
    <t xml:space="preserve">E187 </t>
  </si>
  <si>
    <t>E187 + 0.5% Car</t>
  </si>
  <si>
    <t xml:space="preserve">Sample </t>
  </si>
  <si>
    <t>E187 + 1% Car</t>
  </si>
  <si>
    <t>E187 + 2% Car</t>
  </si>
  <si>
    <t>E187 + 4% Car</t>
  </si>
  <si>
    <t>E187 + 6% Car</t>
  </si>
  <si>
    <t>E187 + 1% Hel</t>
  </si>
  <si>
    <t xml:space="preserve">E187 + 6% Hel </t>
  </si>
  <si>
    <t>E187</t>
  </si>
  <si>
    <t>E187 + 1% Vik</t>
  </si>
  <si>
    <t>E187 + 6% Vik</t>
  </si>
  <si>
    <t xml:space="preserve">E240 + 0.5% Car </t>
  </si>
  <si>
    <t xml:space="preserve">E240 + 2% Car </t>
  </si>
  <si>
    <t xml:space="preserve">E240 + 4% Car </t>
  </si>
  <si>
    <t>E240 + 1% Vik</t>
  </si>
  <si>
    <t>E240 + 6% Vik</t>
  </si>
  <si>
    <t xml:space="preserve">E240 + 1% Hel </t>
  </si>
  <si>
    <t xml:space="preserve">E240 + 6% Hel 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</si>
</sst>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'E187'!$M$5:$M$10</c:f>
              <c:strCache>
                <c:ptCount val="6"/>
                <c:pt idx="0">
                  <c:v>E187 </c:v>
                </c:pt>
                <c:pt idx="1">
                  <c:v>E187 + 0.5% Car</c:v>
                </c:pt>
                <c:pt idx="2">
                  <c:v>E187 + 1% Car</c:v>
                </c:pt>
                <c:pt idx="3">
                  <c:v>E187 + 2% Car</c:v>
                </c:pt>
                <c:pt idx="4">
                  <c:v>E187 + 4% Car</c:v>
                </c:pt>
                <c:pt idx="5">
                  <c:v>E187 + 6% Car</c:v>
                </c:pt>
              </c:strCache>
            </c:strRef>
          </c:cat>
          <c:val>
            <c:numRef>
              <c:f>'E187'!$N$5:$N$10</c:f>
              <c:numCache>
                <c:formatCode>General</c:formatCode>
                <c:ptCount val="6"/>
                <c:pt idx="0">
                  <c:v>1.21</c:v>
                </c:pt>
                <c:pt idx="1">
                  <c:v>1.52</c:v>
                </c:pt>
                <c:pt idx="2">
                  <c:v>1.36</c:v>
                </c:pt>
                <c:pt idx="3">
                  <c:v>1.24</c:v>
                </c:pt>
                <c:pt idx="4">
                  <c:v>1.23</c:v>
                </c:pt>
                <c:pt idx="5">
                  <c:v>1.18</c:v>
                </c:pt>
              </c:numCache>
            </c:numRef>
          </c:val>
        </c:ser>
        <c:axId val="172296832"/>
        <c:axId val="172632320"/>
      </c:barChart>
      <c:catAx>
        <c:axId val="172296832"/>
        <c:scaling>
          <c:orientation val="minMax"/>
        </c:scaling>
        <c:axPos val="b"/>
        <c:tickLblPos val="nextTo"/>
        <c:crossAx val="172632320"/>
        <c:crosses val="autoZero"/>
        <c:auto val="1"/>
        <c:lblAlgn val="ctr"/>
        <c:lblOffset val="100"/>
      </c:catAx>
      <c:valAx>
        <c:axId val="172632320"/>
        <c:scaling>
          <c:orientation val="minMax"/>
        </c:scaling>
        <c:axPos val="l"/>
        <c:majorGridlines/>
        <c:numFmt formatCode="General" sourceLinked="1"/>
        <c:tickLblPos val="nextTo"/>
        <c:crossAx val="1722968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'E187'!$M$13:$M$15</c:f>
              <c:strCache>
                <c:ptCount val="3"/>
                <c:pt idx="0">
                  <c:v>E187 </c:v>
                </c:pt>
                <c:pt idx="1">
                  <c:v>E187 + 1% Hel</c:v>
                </c:pt>
                <c:pt idx="2">
                  <c:v>E187 + 6% Hel </c:v>
                </c:pt>
              </c:strCache>
            </c:strRef>
          </c:cat>
          <c:val>
            <c:numRef>
              <c:f>'E187'!$N$13:$N$15</c:f>
              <c:numCache>
                <c:formatCode>General</c:formatCode>
                <c:ptCount val="3"/>
                <c:pt idx="0">
                  <c:v>1.21</c:v>
                </c:pt>
                <c:pt idx="1">
                  <c:v>-0.08</c:v>
                </c:pt>
                <c:pt idx="2">
                  <c:v>0.21</c:v>
                </c:pt>
              </c:numCache>
            </c:numRef>
          </c:val>
        </c:ser>
        <c:axId val="177092096"/>
        <c:axId val="177093632"/>
      </c:barChart>
      <c:catAx>
        <c:axId val="177092096"/>
        <c:scaling>
          <c:orientation val="minMax"/>
        </c:scaling>
        <c:axPos val="b"/>
        <c:tickLblPos val="nextTo"/>
        <c:crossAx val="177093632"/>
        <c:crosses val="autoZero"/>
        <c:auto val="1"/>
        <c:lblAlgn val="ctr"/>
        <c:lblOffset val="100"/>
      </c:catAx>
      <c:valAx>
        <c:axId val="177093632"/>
        <c:scaling>
          <c:orientation val="minMax"/>
        </c:scaling>
        <c:axPos val="l"/>
        <c:majorGridlines/>
        <c:numFmt formatCode="General" sourceLinked="1"/>
        <c:tickLblPos val="nextTo"/>
        <c:crossAx val="1770920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'E187'!$M$18:$M$20</c:f>
              <c:strCache>
                <c:ptCount val="3"/>
                <c:pt idx="0">
                  <c:v>E187</c:v>
                </c:pt>
                <c:pt idx="1">
                  <c:v>E187 + 1% Vik</c:v>
                </c:pt>
                <c:pt idx="2">
                  <c:v>E187 + 6% Vik</c:v>
                </c:pt>
              </c:strCache>
            </c:strRef>
          </c:cat>
          <c:val>
            <c:numRef>
              <c:f>'E187'!$N$18:$N$20</c:f>
              <c:numCache>
                <c:formatCode>General</c:formatCode>
                <c:ptCount val="3"/>
                <c:pt idx="0">
                  <c:v>1.21</c:v>
                </c:pt>
                <c:pt idx="1">
                  <c:v>0.85</c:v>
                </c:pt>
                <c:pt idx="2">
                  <c:v>1.39</c:v>
                </c:pt>
              </c:numCache>
            </c:numRef>
          </c:val>
        </c:ser>
        <c:axId val="175449216"/>
        <c:axId val="175450752"/>
      </c:barChart>
      <c:catAx>
        <c:axId val="175449216"/>
        <c:scaling>
          <c:orientation val="minMax"/>
        </c:scaling>
        <c:axPos val="b"/>
        <c:tickLblPos val="nextTo"/>
        <c:crossAx val="175450752"/>
        <c:crosses val="autoZero"/>
        <c:auto val="1"/>
        <c:lblAlgn val="ctr"/>
        <c:lblOffset val="100"/>
      </c:catAx>
      <c:valAx>
        <c:axId val="175450752"/>
        <c:scaling>
          <c:orientation val="minMax"/>
        </c:scaling>
        <c:axPos val="l"/>
        <c:majorGridlines/>
        <c:numFmt formatCode="General" sourceLinked="1"/>
        <c:tickLblPos val="nextTo"/>
        <c:crossAx val="1754492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barChart>
        <c:barDir val="col"/>
        <c:grouping val="clustered"/>
        <c:ser>
          <c:idx val="0"/>
          <c:order val="0"/>
          <c:tx>
            <c:strRef>
              <c:f>'E239'!$M$2</c:f>
              <c:strCache>
                <c:ptCount val="1"/>
                <c:pt idx="0">
                  <c:v>Gel Content</c:v>
                </c:pt>
              </c:strCache>
            </c:strRef>
          </c:tx>
          <c:cat>
            <c:strRef>
              <c:f>'E239'!$L$3:$L$8</c:f>
              <c:strCache>
                <c:ptCount val="6"/>
                <c:pt idx="0">
                  <c:v>E239</c:v>
                </c:pt>
                <c:pt idx="1">
                  <c:v>E239 + 0.5% Car</c:v>
                </c:pt>
                <c:pt idx="2">
                  <c:v>E239 + 1% Car</c:v>
                </c:pt>
                <c:pt idx="3">
                  <c:v>E239 + 2% Car</c:v>
                </c:pt>
                <c:pt idx="4">
                  <c:v>E239 + 4% Car</c:v>
                </c:pt>
                <c:pt idx="5">
                  <c:v>E239 + 6% Car</c:v>
                </c:pt>
              </c:strCache>
            </c:strRef>
          </c:cat>
          <c:val>
            <c:numRef>
              <c:f>'E239'!$M$3:$M$8</c:f>
              <c:numCache>
                <c:formatCode>General</c:formatCode>
                <c:ptCount val="6"/>
                <c:pt idx="0">
                  <c:v>2.4553600000000002</c:v>
                </c:pt>
                <c:pt idx="1">
                  <c:v>1.65648</c:v>
                </c:pt>
                <c:pt idx="2">
                  <c:v>2.4666709999999998</c:v>
                </c:pt>
                <c:pt idx="3">
                  <c:v>1.2752460000000001</c:v>
                </c:pt>
                <c:pt idx="4">
                  <c:v>1.361324</c:v>
                </c:pt>
                <c:pt idx="5">
                  <c:v>7.00143</c:v>
                </c:pt>
              </c:numCache>
            </c:numRef>
          </c:val>
        </c:ser>
        <c:axId val="158297472"/>
        <c:axId val="158344320"/>
      </c:barChart>
      <c:catAx>
        <c:axId val="158297472"/>
        <c:scaling>
          <c:orientation val="minMax"/>
        </c:scaling>
        <c:axPos val="b"/>
        <c:tickLblPos val="nextTo"/>
        <c:crossAx val="158344320"/>
        <c:crosses val="autoZero"/>
        <c:auto val="1"/>
        <c:lblAlgn val="ctr"/>
        <c:lblOffset val="100"/>
      </c:catAx>
      <c:valAx>
        <c:axId val="158344320"/>
        <c:scaling>
          <c:orientation val="minMax"/>
        </c:scaling>
        <c:axPos val="l"/>
        <c:majorGridlines/>
        <c:numFmt formatCode="General" sourceLinked="1"/>
        <c:tickLblPos val="nextTo"/>
        <c:crossAx val="15829747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'E240'!$L$1:$L$3</c:f>
              <c:strCache>
                <c:ptCount val="3"/>
                <c:pt idx="0">
                  <c:v>E240 + 0.5% Car </c:v>
                </c:pt>
                <c:pt idx="1">
                  <c:v>E240 + 2% Car </c:v>
                </c:pt>
                <c:pt idx="2">
                  <c:v>E240 + 4% Car </c:v>
                </c:pt>
              </c:strCache>
            </c:strRef>
          </c:cat>
          <c:val>
            <c:numRef>
              <c:f>'E240'!$M$1:$M$3</c:f>
              <c:numCache>
                <c:formatCode>General</c:formatCode>
                <c:ptCount val="3"/>
                <c:pt idx="0">
                  <c:v>0.44</c:v>
                </c:pt>
                <c:pt idx="1">
                  <c:v>0.45</c:v>
                </c:pt>
                <c:pt idx="2">
                  <c:v>0.21</c:v>
                </c:pt>
              </c:numCache>
            </c:numRef>
          </c:val>
        </c:ser>
        <c:axId val="177834624"/>
        <c:axId val="177836416"/>
      </c:barChart>
      <c:catAx>
        <c:axId val="177834624"/>
        <c:scaling>
          <c:orientation val="minMax"/>
        </c:scaling>
        <c:axPos val="b"/>
        <c:tickLblPos val="nextTo"/>
        <c:crossAx val="177836416"/>
        <c:crosses val="autoZero"/>
        <c:auto val="1"/>
        <c:lblAlgn val="ctr"/>
        <c:lblOffset val="100"/>
      </c:catAx>
      <c:valAx>
        <c:axId val="177836416"/>
        <c:scaling>
          <c:orientation val="minMax"/>
        </c:scaling>
        <c:axPos val="l"/>
        <c:majorGridlines/>
        <c:numFmt formatCode="General" sourceLinked="1"/>
        <c:tickLblPos val="nextTo"/>
        <c:crossAx val="1778346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'E240'!$L$5:$L$6</c:f>
              <c:strCache>
                <c:ptCount val="2"/>
                <c:pt idx="0">
                  <c:v>E240 + 1% Vik</c:v>
                </c:pt>
                <c:pt idx="1">
                  <c:v>E240 + 6% Vik</c:v>
                </c:pt>
              </c:strCache>
            </c:strRef>
          </c:cat>
          <c:val>
            <c:numRef>
              <c:f>'E240'!$M$5:$M$6</c:f>
              <c:numCache>
                <c:formatCode>General</c:formatCode>
                <c:ptCount val="2"/>
                <c:pt idx="0">
                  <c:v>0.89</c:v>
                </c:pt>
                <c:pt idx="1">
                  <c:v>0.37</c:v>
                </c:pt>
              </c:numCache>
            </c:numRef>
          </c:val>
        </c:ser>
        <c:axId val="177837952"/>
        <c:axId val="179095808"/>
      </c:barChart>
      <c:catAx>
        <c:axId val="177837952"/>
        <c:scaling>
          <c:orientation val="minMax"/>
        </c:scaling>
        <c:axPos val="b"/>
        <c:tickLblPos val="nextTo"/>
        <c:crossAx val="179095808"/>
        <c:crosses val="autoZero"/>
        <c:auto val="1"/>
        <c:lblAlgn val="ctr"/>
        <c:lblOffset val="100"/>
      </c:catAx>
      <c:valAx>
        <c:axId val="179095808"/>
        <c:scaling>
          <c:orientation val="minMax"/>
        </c:scaling>
        <c:axPos val="l"/>
        <c:majorGridlines/>
        <c:numFmt formatCode="General" sourceLinked="1"/>
        <c:tickLblPos val="nextTo"/>
        <c:crossAx val="17783795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'E240'!$L$8:$L$9</c:f>
              <c:strCache>
                <c:ptCount val="2"/>
                <c:pt idx="0">
                  <c:v>E240 + 1% Hel </c:v>
                </c:pt>
                <c:pt idx="1">
                  <c:v>E240 + 6% Hel </c:v>
                </c:pt>
              </c:strCache>
            </c:strRef>
          </c:cat>
          <c:val>
            <c:numRef>
              <c:f>'E240'!$M$8:$M$9</c:f>
              <c:numCache>
                <c:formatCode>General</c:formatCode>
                <c:ptCount val="2"/>
                <c:pt idx="0">
                  <c:v>1.41</c:v>
                </c:pt>
                <c:pt idx="1">
                  <c:v>0.61</c:v>
                </c:pt>
              </c:numCache>
            </c:numRef>
          </c:val>
        </c:ser>
        <c:axId val="158573696"/>
        <c:axId val="159489408"/>
      </c:barChart>
      <c:catAx>
        <c:axId val="158573696"/>
        <c:scaling>
          <c:orientation val="minMax"/>
        </c:scaling>
        <c:axPos val="b"/>
        <c:tickLblPos val="nextTo"/>
        <c:crossAx val="159489408"/>
        <c:crosses val="autoZero"/>
        <c:auto val="1"/>
        <c:lblAlgn val="ctr"/>
        <c:lblOffset val="100"/>
      </c:catAx>
      <c:valAx>
        <c:axId val="159489408"/>
        <c:scaling>
          <c:orientation val="minMax"/>
        </c:scaling>
        <c:axPos val="l"/>
        <c:majorGridlines/>
        <c:numFmt formatCode="General" sourceLinked="1"/>
        <c:tickLblPos val="nextTo"/>
        <c:crossAx val="1585736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190500</xdr:colOff>
      <xdr:row>2</xdr:row>
      <xdr:rowOff>47625</xdr:rowOff>
    </xdr:from>
    <xdr:to>
      <xdr:col>22</xdr:col>
      <xdr:colOff>495300</xdr:colOff>
      <xdr:row>16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9525</xdr:colOff>
      <xdr:row>17</xdr:row>
      <xdr:rowOff>133350</xdr:rowOff>
    </xdr:from>
    <xdr:to>
      <xdr:col>23</xdr:col>
      <xdr:colOff>314325</xdr:colOff>
      <xdr:row>32</xdr:row>
      <xdr:rowOff>19050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28575</xdr:colOff>
      <xdr:row>32</xdr:row>
      <xdr:rowOff>180975</xdr:rowOff>
    </xdr:from>
    <xdr:to>
      <xdr:col>23</xdr:col>
      <xdr:colOff>333375</xdr:colOff>
      <xdr:row>47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676275</xdr:colOff>
      <xdr:row>1</xdr:row>
      <xdr:rowOff>66675</xdr:rowOff>
    </xdr:from>
    <xdr:to>
      <xdr:col>21</xdr:col>
      <xdr:colOff>66675</xdr:colOff>
      <xdr:row>15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</xdr:colOff>
      <xdr:row>18</xdr:row>
      <xdr:rowOff>95250</xdr:rowOff>
    </xdr:from>
    <xdr:to>
      <xdr:col>17</xdr:col>
      <xdr:colOff>428625</xdr:colOff>
      <xdr:row>32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600075</xdr:colOff>
      <xdr:row>18</xdr:row>
      <xdr:rowOff>28575</xdr:rowOff>
    </xdr:from>
    <xdr:to>
      <xdr:col>10</xdr:col>
      <xdr:colOff>1514475</xdr:colOff>
      <xdr:row>32</xdr:row>
      <xdr:rowOff>104775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17</xdr:row>
      <xdr:rowOff>180975</xdr:rowOff>
    </xdr:from>
    <xdr:to>
      <xdr:col>4</xdr:col>
      <xdr:colOff>361950</xdr:colOff>
      <xdr:row>32</xdr:row>
      <xdr:rowOff>66675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1"/>
  <sheetViews>
    <sheetView workbookViewId="0">
      <selection activeCell="G39" sqref="G39"/>
    </sheetView>
  </sheetViews>
  <sheetFormatPr defaultRowHeight="15"/>
  <cols>
    <col min="1" max="1" width="21.28515625" style="3" customWidth="1"/>
  </cols>
  <sheetData>
    <row r="1" spans="1:5">
      <c r="A1" s="3" t="s">
        <v>9</v>
      </c>
      <c r="B1" s="1">
        <v>0.16819999999999999</v>
      </c>
      <c r="C1" s="1">
        <v>0.16678999999999999</v>
      </c>
      <c r="D1">
        <f>C1-B1</f>
        <v>-1.4099999999999946E-3</v>
      </c>
      <c r="E1">
        <f>D1*100</f>
        <v>-0.14099999999999946</v>
      </c>
    </row>
    <row r="2" spans="1:5">
      <c r="A2" s="3" t="s">
        <v>10</v>
      </c>
      <c r="B2" s="1">
        <v>0.17036000000000001</v>
      </c>
      <c r="C2" s="1">
        <v>0.17033000000000001</v>
      </c>
      <c r="D2" s="1">
        <f t="shared" ref="D2:D41" si="0">C2-B2</f>
        <v>-3.0000000000002247E-5</v>
      </c>
      <c r="E2" s="1">
        <f t="shared" ref="E2:E41" si="1">D2*100</f>
        <v>-3.0000000000002247E-3</v>
      </c>
    </row>
    <row r="3" spans="1:5">
      <c r="A3" s="3" t="s">
        <v>11</v>
      </c>
      <c r="B3" s="1">
        <v>0.17449000000000001</v>
      </c>
      <c r="C3" s="1">
        <v>0.17180999999999999</v>
      </c>
      <c r="D3" s="1">
        <f t="shared" si="0"/>
        <v>-2.6800000000000157E-3</v>
      </c>
      <c r="E3" s="1">
        <f t="shared" si="1"/>
        <v>-0.26800000000000157</v>
      </c>
    </row>
    <row r="4" spans="1:5">
      <c r="A4" s="3" t="s">
        <v>9</v>
      </c>
      <c r="B4" s="1">
        <v>9.8710000000000006E-2</v>
      </c>
      <c r="C4" s="1">
        <v>9.8049999999999998E-2</v>
      </c>
      <c r="D4" s="1">
        <f t="shared" si="0"/>
        <v>-6.600000000000078E-4</v>
      </c>
      <c r="E4" s="1">
        <f t="shared" si="1"/>
        <v>-6.600000000000078E-2</v>
      </c>
    </row>
    <row r="5" spans="1:5">
      <c r="A5" s="3" t="s">
        <v>10</v>
      </c>
      <c r="B5" s="1">
        <v>9.8250000000000004E-2</v>
      </c>
      <c r="C5" s="1">
        <v>9.7170000000000006E-2</v>
      </c>
      <c r="D5" s="1">
        <f t="shared" si="0"/>
        <v>-1.0799999999999976E-3</v>
      </c>
      <c r="E5" s="1">
        <f t="shared" si="1"/>
        <v>-0.10799999999999976</v>
      </c>
    </row>
    <row r="6" spans="1:5">
      <c r="A6" s="3" t="s">
        <v>11</v>
      </c>
      <c r="B6" s="1">
        <v>9.8309999999999995E-2</v>
      </c>
      <c r="C6" s="1">
        <v>9.647E-2</v>
      </c>
      <c r="D6" s="1">
        <f t="shared" si="0"/>
        <v>-1.8399999999999944E-3</v>
      </c>
      <c r="E6" s="1">
        <f t="shared" si="1"/>
        <v>-0.18399999999999944</v>
      </c>
    </row>
    <row r="7" spans="1:5">
      <c r="A7" s="3" t="s">
        <v>9</v>
      </c>
      <c r="B7" s="1">
        <v>9.7500000000000003E-2</v>
      </c>
      <c r="C7" s="1">
        <v>9.9150000000000002E-2</v>
      </c>
      <c r="D7" s="1">
        <f t="shared" si="0"/>
        <v>1.6499999999999987E-3</v>
      </c>
      <c r="E7" s="1">
        <f t="shared" si="1"/>
        <v>0.16499999999999987</v>
      </c>
    </row>
    <row r="8" spans="1:5">
      <c r="A8" s="3" t="s">
        <v>10</v>
      </c>
      <c r="B8" s="1">
        <v>9.2480000000000007E-2</v>
      </c>
      <c r="C8" s="1">
        <v>9.418E-2</v>
      </c>
      <c r="D8" s="1">
        <f t="shared" si="0"/>
        <v>1.6999999999999932E-3</v>
      </c>
      <c r="E8" s="1">
        <f t="shared" si="1"/>
        <v>0.16999999999999932</v>
      </c>
    </row>
    <row r="9" spans="1:5">
      <c r="A9" s="3" t="s">
        <v>11</v>
      </c>
      <c r="B9" s="1">
        <v>0.10026</v>
      </c>
      <c r="C9" s="1">
        <v>0.10213999999999999</v>
      </c>
      <c r="D9" s="1">
        <f t="shared" si="0"/>
        <v>1.8799999999999928E-3</v>
      </c>
      <c r="E9" s="1">
        <f t="shared" si="1"/>
        <v>0.18799999999999928</v>
      </c>
    </row>
    <row r="10" spans="1:5" s="1" customFormat="1">
      <c r="A10" s="3" t="s">
        <v>9</v>
      </c>
      <c r="B10" s="1">
        <v>0.19420000000000001</v>
      </c>
      <c r="C10" s="1">
        <v>0.19389999999999999</v>
      </c>
      <c r="D10" s="1">
        <f t="shared" si="0"/>
        <v>-3.0000000000002247E-4</v>
      </c>
      <c r="E10" s="1">
        <f t="shared" si="1"/>
        <v>-3.0000000000002247E-2</v>
      </c>
    </row>
    <row r="11" spans="1:5" s="1" customFormat="1">
      <c r="A11" s="3" t="s">
        <v>10</v>
      </c>
      <c r="B11" s="1">
        <v>0.1961</v>
      </c>
      <c r="C11" s="1">
        <v>0.19600000000000001</v>
      </c>
      <c r="D11" s="1">
        <f t="shared" si="0"/>
        <v>-9.9999999999988987E-5</v>
      </c>
      <c r="E11" s="1">
        <f t="shared" si="1"/>
        <v>-9.9999999999988987E-3</v>
      </c>
    </row>
    <row r="12" spans="1:5" s="1" customFormat="1">
      <c r="A12" s="3" t="s">
        <v>11</v>
      </c>
      <c r="B12" s="1">
        <v>0.19919999999999999</v>
      </c>
      <c r="C12" s="1">
        <v>0.19919999999999999</v>
      </c>
      <c r="D12" s="1">
        <f t="shared" si="0"/>
        <v>0</v>
      </c>
      <c r="E12" s="1">
        <f t="shared" si="1"/>
        <v>0</v>
      </c>
    </row>
    <row r="13" spans="1:5" s="1" customFormat="1">
      <c r="A13" s="3" t="s">
        <v>9</v>
      </c>
      <c r="B13" s="1">
        <v>9.7900000000000001E-2</v>
      </c>
      <c r="C13" s="1">
        <v>9.8500000000000004E-2</v>
      </c>
      <c r="D13" s="1">
        <f t="shared" si="0"/>
        <v>6.0000000000000331E-4</v>
      </c>
      <c r="E13" s="1">
        <f t="shared" si="1"/>
        <v>6.0000000000000331E-2</v>
      </c>
    </row>
    <row r="14" spans="1:5" s="1" customFormat="1">
      <c r="A14" s="3" t="s">
        <v>10</v>
      </c>
      <c r="B14" s="1">
        <v>9.2299999999999993E-2</v>
      </c>
      <c r="C14" s="1">
        <v>9.3299999999999994E-2</v>
      </c>
      <c r="D14" s="1">
        <f t="shared" si="0"/>
        <v>1.0000000000000009E-3</v>
      </c>
      <c r="E14" s="1">
        <f t="shared" si="1"/>
        <v>0.10000000000000009</v>
      </c>
    </row>
    <row r="15" spans="1:5">
      <c r="A15" s="3" t="s">
        <v>71</v>
      </c>
      <c r="B15" s="1">
        <v>9.5399999999999999E-2</v>
      </c>
      <c r="C15" s="1">
        <v>9.5299999999999996E-2</v>
      </c>
      <c r="D15" s="1">
        <f t="shared" si="0"/>
        <v>-1.0000000000000286E-4</v>
      </c>
      <c r="E15" s="1">
        <f t="shared" si="1"/>
        <v>-1.0000000000000286E-2</v>
      </c>
    </row>
    <row r="16" spans="1:5">
      <c r="A16" s="3" t="s">
        <v>10</v>
      </c>
      <c r="B16" s="1">
        <v>0.1038</v>
      </c>
      <c r="C16" s="1">
        <v>0.1037</v>
      </c>
      <c r="D16" s="1">
        <f t="shared" si="0"/>
        <v>-1.0000000000000286E-4</v>
      </c>
      <c r="E16" s="1">
        <f t="shared" si="1"/>
        <v>-1.0000000000000286E-2</v>
      </c>
    </row>
    <row r="17" spans="1:5">
      <c r="A17" s="3" t="s">
        <v>71</v>
      </c>
      <c r="B17" s="1">
        <v>9.6699999999999994E-2</v>
      </c>
      <c r="C17" s="1">
        <v>9.6299999999999997E-2</v>
      </c>
      <c r="D17" s="1">
        <f t="shared" si="0"/>
        <v>-3.9999999999999758E-4</v>
      </c>
      <c r="E17" s="1">
        <f t="shared" si="1"/>
        <v>-3.9999999999999758E-2</v>
      </c>
    </row>
    <row r="18" spans="1:5">
      <c r="A18" s="3" t="s">
        <v>10</v>
      </c>
      <c r="B18" s="1">
        <v>9.8400000000000001E-2</v>
      </c>
      <c r="C18" s="1">
        <v>9.7799999999999998E-2</v>
      </c>
      <c r="D18" s="1">
        <f t="shared" si="0"/>
        <v>-6.0000000000000331E-4</v>
      </c>
      <c r="E18" s="1">
        <f t="shared" si="1"/>
        <v>-6.0000000000000331E-2</v>
      </c>
    </row>
    <row r="19" spans="1:5">
      <c r="A19" s="3" t="s">
        <v>9</v>
      </c>
      <c r="B19" s="1">
        <v>9.5500000000000002E-2</v>
      </c>
      <c r="C19" s="1">
        <v>9.5500000000000002E-2</v>
      </c>
      <c r="D19" s="1">
        <f t="shared" si="0"/>
        <v>0</v>
      </c>
      <c r="E19" s="1">
        <f t="shared" si="1"/>
        <v>0</v>
      </c>
    </row>
    <row r="20" spans="1:5">
      <c r="A20" s="3" t="s">
        <v>70</v>
      </c>
      <c r="B20" s="1">
        <v>9.5100000000000004E-2</v>
      </c>
      <c r="C20" s="1">
        <v>9.5200000000000007E-2</v>
      </c>
      <c r="D20" s="1">
        <f t="shared" si="0"/>
        <v>1.0000000000000286E-4</v>
      </c>
      <c r="E20" s="1">
        <f t="shared" si="1"/>
        <v>1.0000000000000286E-2</v>
      </c>
    </row>
    <row r="21" spans="1:5">
      <c r="A21" s="3" t="s">
        <v>9</v>
      </c>
      <c r="B21" s="1">
        <v>0.1004</v>
      </c>
      <c r="C21" s="1">
        <v>0.1007</v>
      </c>
      <c r="D21" s="1">
        <f t="shared" si="0"/>
        <v>2.9999999999999472E-4</v>
      </c>
      <c r="E21" s="1">
        <f t="shared" si="1"/>
        <v>2.9999999999999472E-2</v>
      </c>
    </row>
    <row r="22" spans="1:5">
      <c r="A22" s="3" t="s">
        <v>10</v>
      </c>
      <c r="B22" s="1">
        <v>0.10249999999999999</v>
      </c>
      <c r="C22" s="1">
        <v>0.1022</v>
      </c>
      <c r="D22" s="1">
        <f t="shared" si="0"/>
        <v>-2.9999999999999472E-4</v>
      </c>
      <c r="E22" s="1">
        <f t="shared" si="1"/>
        <v>-2.9999999999999472E-2</v>
      </c>
    </row>
    <row r="23" spans="1:5">
      <c r="A23" s="3" t="s">
        <v>71</v>
      </c>
      <c r="B23" s="1">
        <v>9.1999999999999998E-2</v>
      </c>
      <c r="C23" s="1">
        <v>9.2100000000000001E-2</v>
      </c>
      <c r="D23" s="1">
        <f t="shared" si="0"/>
        <v>1.0000000000000286E-4</v>
      </c>
      <c r="E23" s="1">
        <f t="shared" si="1"/>
        <v>1.0000000000000286E-2</v>
      </c>
    </row>
    <row r="24" spans="1:5">
      <c r="A24" s="3" t="s">
        <v>10</v>
      </c>
      <c r="B24" s="1">
        <v>9.1800000000000007E-2</v>
      </c>
      <c r="C24" s="1">
        <v>9.2200000000000004E-2</v>
      </c>
      <c r="D24" s="1">
        <f t="shared" si="0"/>
        <v>3.9999999999999758E-4</v>
      </c>
      <c r="E24" s="1">
        <f t="shared" si="1"/>
        <v>3.9999999999999758E-2</v>
      </c>
    </row>
    <row r="25" spans="1:5">
      <c r="A25" s="3" t="s">
        <v>9</v>
      </c>
      <c r="B25" s="1">
        <v>9.9199999999999997E-2</v>
      </c>
      <c r="C25" s="1">
        <v>9.9000000000000005E-2</v>
      </c>
      <c r="D25" s="1">
        <f t="shared" si="0"/>
        <v>-1.9999999999999185E-4</v>
      </c>
      <c r="E25" s="1">
        <f t="shared" si="1"/>
        <v>-1.9999999999999185E-2</v>
      </c>
    </row>
    <row r="26" spans="1:5">
      <c r="A26" s="3" t="s">
        <v>70</v>
      </c>
      <c r="B26" s="1">
        <v>0.1047</v>
      </c>
      <c r="C26" s="1">
        <v>0.10440000000000001</v>
      </c>
      <c r="D26" s="1">
        <f t="shared" si="0"/>
        <v>-2.9999999999999472E-4</v>
      </c>
      <c r="E26" s="1">
        <f t="shared" si="1"/>
        <v>-2.9999999999999472E-2</v>
      </c>
    </row>
    <row r="27" spans="1:5">
      <c r="A27" s="3" t="s">
        <v>9</v>
      </c>
      <c r="B27" s="1">
        <v>9.8500000000000004E-2</v>
      </c>
      <c r="C27" s="1">
        <v>9.8000000000000004E-2</v>
      </c>
      <c r="D27" s="1">
        <f t="shared" si="0"/>
        <v>-5.0000000000000044E-4</v>
      </c>
      <c r="E27" s="1">
        <f t="shared" si="1"/>
        <v>-5.0000000000000044E-2</v>
      </c>
    </row>
    <row r="28" spans="1:5">
      <c r="A28" s="3" t="s">
        <v>70</v>
      </c>
      <c r="B28" s="1">
        <v>0.10539999999999999</v>
      </c>
      <c r="C28" s="1">
        <v>0.1053</v>
      </c>
      <c r="D28" s="1">
        <f t="shared" si="0"/>
        <v>-9.9999999999988987E-5</v>
      </c>
      <c r="E28" s="1">
        <f t="shared" si="1"/>
        <v>-9.9999999999988987E-3</v>
      </c>
    </row>
    <row r="29" spans="1:5">
      <c r="A29" s="3" t="s">
        <v>9</v>
      </c>
      <c r="B29" s="1">
        <v>9.9400000000000002E-2</v>
      </c>
      <c r="C29" s="1">
        <v>9.6600000000000005E-2</v>
      </c>
      <c r="D29" s="1">
        <f t="shared" si="0"/>
        <v>-2.7999999999999969E-3</v>
      </c>
      <c r="E29" s="1">
        <f t="shared" si="1"/>
        <v>-0.27999999999999969</v>
      </c>
    </row>
    <row r="30" spans="1:5">
      <c r="A30" s="3" t="s">
        <v>10</v>
      </c>
      <c r="B30" s="1">
        <v>9.5399999999999999E-2</v>
      </c>
      <c r="C30" s="1">
        <v>9.5200000000000007E-2</v>
      </c>
      <c r="D30" s="1">
        <f t="shared" si="0"/>
        <v>-1.9999999999999185E-4</v>
      </c>
      <c r="E30" s="1">
        <f t="shared" si="1"/>
        <v>-1.9999999999999185E-2</v>
      </c>
    </row>
    <row r="31" spans="1:5">
      <c r="A31" s="3" t="s">
        <v>9</v>
      </c>
      <c r="B31" s="1">
        <v>9.7699999999999995E-2</v>
      </c>
      <c r="C31" s="1">
        <v>9.7600000000000006E-2</v>
      </c>
      <c r="D31" s="1">
        <f t="shared" si="0"/>
        <v>-9.9999999999988987E-5</v>
      </c>
      <c r="E31" s="1">
        <f t="shared" si="1"/>
        <v>-9.9999999999988987E-3</v>
      </c>
    </row>
    <row r="32" spans="1:5">
      <c r="A32" s="3" t="s">
        <v>70</v>
      </c>
      <c r="B32" s="1">
        <v>0.10390000000000001</v>
      </c>
      <c r="C32" s="1">
        <v>0.104</v>
      </c>
      <c r="D32" s="1">
        <f t="shared" si="0"/>
        <v>9.9999999999988987E-5</v>
      </c>
      <c r="E32" s="1">
        <f t="shared" si="1"/>
        <v>9.9999999999988987E-3</v>
      </c>
    </row>
    <row r="33" spans="1:5">
      <c r="A33" s="3" t="s">
        <v>9</v>
      </c>
      <c r="B33" s="1">
        <v>9.9900000000000003E-2</v>
      </c>
      <c r="C33" s="1">
        <v>9.9000000000000005E-2</v>
      </c>
      <c r="D33" s="1">
        <f t="shared" si="0"/>
        <v>-8.9999999999999802E-4</v>
      </c>
      <c r="E33" s="1">
        <f t="shared" si="1"/>
        <v>-8.9999999999999802E-2</v>
      </c>
    </row>
    <row r="34" spans="1:5">
      <c r="A34" s="3" t="s">
        <v>10</v>
      </c>
      <c r="B34" s="1">
        <v>9.9900000000000003E-2</v>
      </c>
      <c r="C34" s="1">
        <v>9.9500000000000005E-2</v>
      </c>
      <c r="D34" s="1">
        <f t="shared" si="0"/>
        <v>-3.9999999999999758E-4</v>
      </c>
      <c r="E34" s="1">
        <f t="shared" si="1"/>
        <v>-3.9999999999999758E-2</v>
      </c>
    </row>
    <row r="35" spans="1:5">
      <c r="A35" s="3" t="s">
        <v>9</v>
      </c>
      <c r="B35" s="1">
        <v>9.9400000000000002E-2</v>
      </c>
      <c r="C35" s="1">
        <v>9.6600000000000005E-2</v>
      </c>
      <c r="D35" s="1">
        <f t="shared" si="0"/>
        <v>-2.7999999999999969E-3</v>
      </c>
      <c r="E35" s="1">
        <f t="shared" si="1"/>
        <v>-0.27999999999999969</v>
      </c>
    </row>
    <row r="36" spans="1:5">
      <c r="A36" s="3" t="s">
        <v>10</v>
      </c>
      <c r="B36" s="1">
        <v>9.5399999999999999E-2</v>
      </c>
      <c r="C36" s="1">
        <v>9.5200000000000007E-2</v>
      </c>
      <c r="D36" s="1">
        <f t="shared" si="0"/>
        <v>-1.9999999999999185E-4</v>
      </c>
      <c r="E36" s="1">
        <f t="shared" si="1"/>
        <v>-1.9999999999999185E-2</v>
      </c>
    </row>
    <row r="37" spans="1:5">
      <c r="A37" s="1" t="s">
        <v>9</v>
      </c>
      <c r="B37" s="1">
        <v>0.17016000000000001</v>
      </c>
      <c r="C37" s="1">
        <v>0.16980000000000001</v>
      </c>
      <c r="D37" s="1">
        <f t="shared" si="0"/>
        <v>-3.5999999999999921E-4</v>
      </c>
      <c r="E37" s="1">
        <f t="shared" si="1"/>
        <v>-3.5999999999999921E-2</v>
      </c>
    </row>
    <row r="38" spans="1:5">
      <c r="A38" s="1" t="s">
        <v>10</v>
      </c>
      <c r="B38" s="1">
        <v>0.17610000000000001</v>
      </c>
      <c r="C38" s="1">
        <v>0.1731</v>
      </c>
      <c r="D38" s="1">
        <f t="shared" si="0"/>
        <v>-3.0000000000000027E-3</v>
      </c>
      <c r="E38" s="1">
        <f t="shared" si="1"/>
        <v>-0.30000000000000027</v>
      </c>
    </row>
    <row r="39" spans="1:5">
      <c r="A39" s="1" t="s">
        <v>11</v>
      </c>
      <c r="B39" s="1">
        <v>0.18129999999999999</v>
      </c>
      <c r="C39" s="1">
        <v>0.1792</v>
      </c>
      <c r="D39" s="1">
        <f t="shared" si="0"/>
        <v>-2.0999999999999908E-3</v>
      </c>
      <c r="E39" s="1">
        <f t="shared" si="1"/>
        <v>-0.20999999999999908</v>
      </c>
    </row>
    <row r="40" spans="1:5">
      <c r="A40" s="1" t="s">
        <v>9</v>
      </c>
      <c r="B40" s="1">
        <v>9.98E-2</v>
      </c>
      <c r="C40" s="1">
        <v>0.1003</v>
      </c>
      <c r="D40" s="1">
        <f t="shared" si="0"/>
        <v>5.0000000000000044E-4</v>
      </c>
      <c r="E40" s="1">
        <f t="shared" si="1"/>
        <v>5.0000000000000044E-2</v>
      </c>
    </row>
    <row r="41" spans="1:5">
      <c r="A41" s="1" t="s">
        <v>10</v>
      </c>
      <c r="B41" s="1">
        <v>9.9099999999999994E-2</v>
      </c>
      <c r="C41" s="1">
        <v>9.9299999999999999E-2</v>
      </c>
      <c r="D41" s="1">
        <f t="shared" si="0"/>
        <v>2.0000000000000573E-4</v>
      </c>
      <c r="E41" s="1">
        <f t="shared" si="1"/>
        <v>2.0000000000000573E-2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42"/>
  <sheetViews>
    <sheetView topLeftCell="A19" workbookViewId="0">
      <selection activeCell="I37" sqref="I37"/>
    </sheetView>
  </sheetViews>
  <sheetFormatPr defaultRowHeight="15"/>
  <cols>
    <col min="1" max="1" width="15.7109375" customWidth="1"/>
    <col min="2" max="2" width="20.7109375" customWidth="1"/>
    <col min="3" max="3" width="19.28515625" customWidth="1"/>
  </cols>
  <sheetData>
    <row r="1" spans="1:5" s="1" customFormat="1">
      <c r="A1" s="4" t="s">
        <v>33</v>
      </c>
      <c r="B1" s="4" t="s">
        <v>32</v>
      </c>
      <c r="C1" s="4" t="s">
        <v>31</v>
      </c>
    </row>
    <row r="2" spans="1:5">
      <c r="A2" s="4" t="s">
        <v>12</v>
      </c>
      <c r="B2" s="4">
        <v>0.17588999999999999</v>
      </c>
      <c r="C2" s="4">
        <v>0.17391000000000001</v>
      </c>
      <c r="D2">
        <f>C2-B2</f>
        <v>-1.9799999999999818E-3</v>
      </c>
      <c r="E2">
        <f>D2*100</f>
        <v>-0.19799999999999818</v>
      </c>
    </row>
    <row r="3" spans="1:5">
      <c r="A3" s="4" t="s">
        <v>13</v>
      </c>
      <c r="B3" s="4">
        <v>0.16538</v>
      </c>
      <c r="C3" s="4">
        <v>0.16417000000000001</v>
      </c>
      <c r="D3" s="1">
        <f t="shared" ref="D3:D42" si="0">C3-B3</f>
        <v>-1.2099999999999889E-3</v>
      </c>
      <c r="E3" s="1">
        <f t="shared" ref="E3:E42" si="1">D3*100</f>
        <v>-0.12099999999999889</v>
      </c>
    </row>
    <row r="4" spans="1:5">
      <c r="A4" s="4" t="s">
        <v>14</v>
      </c>
      <c r="B4" s="4">
        <v>0.16855999999999999</v>
      </c>
      <c r="C4" s="4">
        <v>0.16797000000000001</v>
      </c>
      <c r="D4" s="1">
        <f t="shared" si="0"/>
        <v>-5.8999999999997943E-4</v>
      </c>
      <c r="E4" s="1">
        <f t="shared" si="1"/>
        <v>-5.8999999999997943E-2</v>
      </c>
    </row>
    <row r="5" spans="1:5">
      <c r="A5" s="4" t="s">
        <v>12</v>
      </c>
      <c r="B5" s="4">
        <v>9.6009999999999998E-2</v>
      </c>
      <c r="C5" s="4">
        <v>9.5399999999999999E-2</v>
      </c>
      <c r="D5" s="1">
        <f t="shared" si="0"/>
        <v>-6.0999999999999943E-4</v>
      </c>
      <c r="E5" s="1">
        <f t="shared" si="1"/>
        <v>-6.0999999999999943E-2</v>
      </c>
    </row>
    <row r="6" spans="1:5">
      <c r="A6" s="4" t="s">
        <v>13</v>
      </c>
      <c r="B6" s="4">
        <v>9.6689999999999998E-2</v>
      </c>
      <c r="C6" s="4">
        <v>9.5509999999999998E-2</v>
      </c>
      <c r="D6" s="1">
        <f t="shared" si="0"/>
        <v>-1.1800000000000005E-3</v>
      </c>
      <c r="E6" s="1">
        <f t="shared" si="1"/>
        <v>-0.11800000000000005</v>
      </c>
    </row>
    <row r="7" spans="1:5">
      <c r="A7" s="4" t="s">
        <v>14</v>
      </c>
      <c r="B7" s="4">
        <v>0.1012</v>
      </c>
      <c r="C7" s="4">
        <v>9.9809999999999996E-2</v>
      </c>
      <c r="D7" s="1">
        <f t="shared" si="0"/>
        <v>-1.3900000000000023E-3</v>
      </c>
      <c r="E7" s="1">
        <f t="shared" si="1"/>
        <v>-0.13900000000000023</v>
      </c>
    </row>
    <row r="8" spans="1:5">
      <c r="A8" s="4" t="s">
        <v>12</v>
      </c>
      <c r="B8" s="4">
        <v>0.10050000000000001</v>
      </c>
      <c r="C8" s="4">
        <v>0.10199</v>
      </c>
      <c r="D8" s="1">
        <f t="shared" si="0"/>
        <v>1.4899999999999913E-3</v>
      </c>
      <c r="E8" s="1">
        <f t="shared" si="1"/>
        <v>0.14899999999999913</v>
      </c>
    </row>
    <row r="9" spans="1:5">
      <c r="A9" s="4" t="s">
        <v>13</v>
      </c>
      <c r="B9" s="4">
        <v>0.10145</v>
      </c>
      <c r="C9" s="4">
        <v>0.10281</v>
      </c>
      <c r="D9" s="1">
        <f t="shared" si="0"/>
        <v>1.3600000000000001E-3</v>
      </c>
      <c r="E9" s="1">
        <f t="shared" si="1"/>
        <v>0.13600000000000001</v>
      </c>
    </row>
    <row r="10" spans="1:5">
      <c r="A10" s="4" t="s">
        <v>14</v>
      </c>
      <c r="B10" s="4">
        <v>9.7739999999999994E-2</v>
      </c>
      <c r="C10" s="4">
        <v>9.9150000000000002E-2</v>
      </c>
      <c r="D10" s="1">
        <f t="shared" si="0"/>
        <v>1.4100000000000085E-3</v>
      </c>
      <c r="E10" s="1">
        <f t="shared" si="1"/>
        <v>0.14100000000000085</v>
      </c>
    </row>
    <row r="11" spans="1:5" s="1" customFormat="1">
      <c r="A11" s="4" t="s">
        <v>12</v>
      </c>
      <c r="B11" s="4">
        <v>0.19450000000000001</v>
      </c>
      <c r="C11" s="4">
        <v>0.19600000000000001</v>
      </c>
      <c r="D11" s="1">
        <f t="shared" si="0"/>
        <v>1.5000000000000013E-3</v>
      </c>
      <c r="E11" s="1">
        <f t="shared" si="1"/>
        <v>0.15000000000000013</v>
      </c>
    </row>
    <row r="12" spans="1:5" s="1" customFormat="1">
      <c r="A12" s="4" t="s">
        <v>13</v>
      </c>
      <c r="B12" s="4">
        <v>0.19819999999999999</v>
      </c>
      <c r="C12" s="4">
        <v>0.19900000000000001</v>
      </c>
      <c r="D12" s="1">
        <f t="shared" si="0"/>
        <v>8.0000000000002292E-4</v>
      </c>
      <c r="E12" s="1">
        <f t="shared" si="1"/>
        <v>8.0000000000002292E-2</v>
      </c>
    </row>
    <row r="13" spans="1:5" s="1" customFormat="1">
      <c r="A13" s="4" t="s">
        <v>14</v>
      </c>
      <c r="B13" s="4">
        <v>0.2</v>
      </c>
      <c r="C13" s="4">
        <v>0.2021</v>
      </c>
      <c r="D13" s="1">
        <f t="shared" si="0"/>
        <v>2.0999999999999908E-3</v>
      </c>
      <c r="E13" s="1">
        <f t="shared" si="1"/>
        <v>0.20999999999999908</v>
      </c>
    </row>
    <row r="14" spans="1:5">
      <c r="A14" s="4" t="s">
        <v>12</v>
      </c>
      <c r="B14" s="4">
        <v>0.17530000000000001</v>
      </c>
      <c r="C14" s="4">
        <v>0.1729</v>
      </c>
      <c r="D14" s="1">
        <f t="shared" si="0"/>
        <v>-2.4000000000000132E-3</v>
      </c>
      <c r="E14" s="1">
        <f t="shared" si="1"/>
        <v>-0.24000000000000132</v>
      </c>
    </row>
    <row r="15" spans="1:5">
      <c r="A15" s="4" t="s">
        <v>13</v>
      </c>
      <c r="B15" s="4">
        <v>0.17949999999999999</v>
      </c>
      <c r="C15" s="4">
        <v>0.17760000000000001</v>
      </c>
      <c r="D15" s="1">
        <f t="shared" si="0"/>
        <v>-1.899999999999985E-3</v>
      </c>
      <c r="E15" s="1">
        <f t="shared" si="1"/>
        <v>-0.1899999999999985</v>
      </c>
    </row>
    <row r="16" spans="1:5">
      <c r="A16" s="4" t="s">
        <v>14</v>
      </c>
      <c r="B16" s="4">
        <v>0.17960000000000001</v>
      </c>
      <c r="C16" s="4">
        <v>0.17810000000000001</v>
      </c>
      <c r="D16" s="1">
        <f t="shared" si="0"/>
        <v>-1.5000000000000013E-3</v>
      </c>
      <c r="E16" s="1">
        <f t="shared" si="1"/>
        <v>-0.15000000000000013</v>
      </c>
    </row>
    <row r="17" spans="1:5">
      <c r="A17" s="4" t="s">
        <v>12</v>
      </c>
      <c r="B17" s="4">
        <v>0.10009999999999999</v>
      </c>
      <c r="C17" s="4">
        <v>0.10059999999999999</v>
      </c>
      <c r="D17" s="1">
        <f t="shared" si="0"/>
        <v>5.0000000000000044E-4</v>
      </c>
      <c r="E17" s="1">
        <f t="shared" si="1"/>
        <v>5.0000000000000044E-2</v>
      </c>
    </row>
    <row r="18" spans="1:5">
      <c r="A18" s="4" t="s">
        <v>13</v>
      </c>
      <c r="B18" s="4">
        <v>0.10059999999999999</v>
      </c>
      <c r="C18" s="4">
        <v>0.10100000000000001</v>
      </c>
      <c r="D18" s="1">
        <f t="shared" si="0"/>
        <v>4.0000000000001146E-4</v>
      </c>
      <c r="E18" s="1">
        <f t="shared" si="1"/>
        <v>4.0000000000001146E-2</v>
      </c>
    </row>
    <row r="19" spans="1:5" s="1" customFormat="1">
      <c r="A19" s="4" t="s">
        <v>12</v>
      </c>
      <c r="B19" s="4">
        <v>9.8599999999999993E-2</v>
      </c>
      <c r="C19" s="4">
        <v>9.8900000000000002E-2</v>
      </c>
      <c r="D19" s="1">
        <f t="shared" si="0"/>
        <v>3.0000000000000859E-4</v>
      </c>
      <c r="E19" s="1">
        <f t="shared" si="1"/>
        <v>3.0000000000000859E-2</v>
      </c>
    </row>
    <row r="20" spans="1:5" s="1" customFormat="1">
      <c r="A20" s="4" t="s">
        <v>13</v>
      </c>
      <c r="B20" s="4">
        <v>0.1019</v>
      </c>
      <c r="C20" s="4">
        <v>0.1013</v>
      </c>
      <c r="D20" s="1">
        <f t="shared" si="0"/>
        <v>-6.0000000000000331E-4</v>
      </c>
      <c r="E20" s="1">
        <f t="shared" si="1"/>
        <v>-6.0000000000000331E-2</v>
      </c>
    </row>
    <row r="21" spans="1:5">
      <c r="A21" s="4" t="s">
        <v>72</v>
      </c>
      <c r="B21" s="4">
        <v>0.1042</v>
      </c>
      <c r="C21" s="4">
        <v>0.1046</v>
      </c>
      <c r="D21" s="1">
        <f t="shared" si="0"/>
        <v>3.9999999999999758E-4</v>
      </c>
      <c r="E21" s="1">
        <f t="shared" si="1"/>
        <v>3.9999999999999758E-2</v>
      </c>
    </row>
    <row r="22" spans="1:5">
      <c r="A22" s="4" t="s">
        <v>13</v>
      </c>
      <c r="B22" s="4">
        <v>0.1048</v>
      </c>
      <c r="C22" s="4">
        <v>0.1047</v>
      </c>
      <c r="D22" s="1">
        <f t="shared" si="0"/>
        <v>-1.0000000000000286E-4</v>
      </c>
      <c r="E22" s="1">
        <f t="shared" si="1"/>
        <v>-1.0000000000000286E-2</v>
      </c>
    </row>
    <row r="23" spans="1:5">
      <c r="A23" s="4" t="s">
        <v>72</v>
      </c>
      <c r="B23" s="4">
        <v>0.1094</v>
      </c>
      <c r="C23" s="4">
        <v>0.1094</v>
      </c>
      <c r="D23" s="1">
        <f t="shared" si="0"/>
        <v>0</v>
      </c>
      <c r="E23" s="1">
        <f t="shared" si="1"/>
        <v>0</v>
      </c>
    </row>
    <row r="24" spans="1:5">
      <c r="A24" s="4" t="s">
        <v>13</v>
      </c>
      <c r="B24" s="4">
        <v>9.8000000000000004E-2</v>
      </c>
      <c r="C24" s="4">
        <v>9.8299999999999998E-2</v>
      </c>
      <c r="D24" s="1">
        <f t="shared" si="0"/>
        <v>2.9999999999999472E-4</v>
      </c>
      <c r="E24" s="1">
        <f t="shared" si="1"/>
        <v>2.9999999999999472E-2</v>
      </c>
    </row>
    <row r="25" spans="1:5">
      <c r="A25" s="4" t="s">
        <v>72</v>
      </c>
      <c r="B25" s="4">
        <v>9.5899999999999999E-2</v>
      </c>
      <c r="C25" s="4">
        <v>9.6199999999999994E-2</v>
      </c>
      <c r="D25" s="1">
        <f t="shared" si="0"/>
        <v>2.9999999999999472E-4</v>
      </c>
      <c r="E25" s="1">
        <f t="shared" si="1"/>
        <v>2.9999999999999472E-2</v>
      </c>
    </row>
    <row r="26" spans="1:5">
      <c r="A26" s="4" t="s">
        <v>13</v>
      </c>
      <c r="B26" s="4">
        <v>9.2299999999999993E-2</v>
      </c>
      <c r="C26" s="4">
        <v>9.2899999999999996E-2</v>
      </c>
      <c r="D26" s="1">
        <f t="shared" si="0"/>
        <v>6.0000000000000331E-4</v>
      </c>
      <c r="E26" s="1">
        <f t="shared" si="1"/>
        <v>6.0000000000000331E-2</v>
      </c>
    </row>
    <row r="27" spans="1:5">
      <c r="A27" s="4" t="s">
        <v>12</v>
      </c>
      <c r="B27" s="4">
        <v>9.9500000000000005E-2</v>
      </c>
      <c r="C27" s="4">
        <v>0.1007</v>
      </c>
      <c r="D27" s="1">
        <f t="shared" si="0"/>
        <v>1.1999999999999927E-3</v>
      </c>
      <c r="E27" s="1">
        <f t="shared" si="1"/>
        <v>0.11999999999999927</v>
      </c>
    </row>
    <row r="28" spans="1:5">
      <c r="A28" s="4" t="s">
        <v>13</v>
      </c>
      <c r="B28" s="4">
        <v>9.6600000000000005E-2</v>
      </c>
      <c r="C28" s="4">
        <v>9.6600000000000005E-2</v>
      </c>
      <c r="D28" s="1">
        <f t="shared" si="0"/>
        <v>0</v>
      </c>
      <c r="E28" s="1">
        <f t="shared" si="1"/>
        <v>0</v>
      </c>
    </row>
    <row r="29" spans="1:5">
      <c r="A29" s="4" t="s">
        <v>73</v>
      </c>
      <c r="B29" s="4">
        <v>9.9599999999999994E-2</v>
      </c>
      <c r="C29" s="4">
        <v>0.1003</v>
      </c>
      <c r="D29" s="1">
        <f t="shared" si="0"/>
        <v>7.0000000000000617E-4</v>
      </c>
      <c r="E29" s="1">
        <f t="shared" si="1"/>
        <v>7.0000000000000617E-2</v>
      </c>
    </row>
    <row r="30" spans="1:5">
      <c r="A30" s="4" t="s">
        <v>13</v>
      </c>
      <c r="B30" s="4">
        <v>0.1019</v>
      </c>
      <c r="C30" s="4">
        <v>0.1016</v>
      </c>
      <c r="D30" s="1">
        <f t="shared" si="0"/>
        <v>-3.0000000000000859E-4</v>
      </c>
      <c r="E30" s="1">
        <f t="shared" si="1"/>
        <v>-3.0000000000000859E-2</v>
      </c>
    </row>
    <row r="31" spans="1:5">
      <c r="A31" s="4" t="s">
        <v>73</v>
      </c>
      <c r="B31" s="4">
        <v>0.1023</v>
      </c>
      <c r="C31" s="4">
        <v>0.10150000000000001</v>
      </c>
      <c r="D31" s="1">
        <f t="shared" si="0"/>
        <v>-7.9999999999999516E-4</v>
      </c>
      <c r="E31" s="1">
        <f t="shared" si="1"/>
        <v>-7.9999999999999516E-2</v>
      </c>
    </row>
    <row r="32" spans="1:5">
      <c r="A32" s="4" t="s">
        <v>13</v>
      </c>
      <c r="B32" s="4">
        <v>9.74E-2</v>
      </c>
      <c r="C32" s="4">
        <v>9.7100000000000006E-2</v>
      </c>
      <c r="D32" s="1">
        <f t="shared" si="0"/>
        <v>-2.9999999999999472E-4</v>
      </c>
      <c r="E32" s="1">
        <f t="shared" si="1"/>
        <v>-2.9999999999999472E-2</v>
      </c>
    </row>
    <row r="33" spans="1:5">
      <c r="A33" s="4" t="s">
        <v>12</v>
      </c>
      <c r="B33" s="4">
        <v>9.7900000000000001E-2</v>
      </c>
      <c r="C33" s="4">
        <v>9.7699999999999995E-2</v>
      </c>
      <c r="D33" s="1">
        <f t="shared" si="0"/>
        <v>-2.0000000000000573E-4</v>
      </c>
      <c r="E33" s="1">
        <f t="shared" si="1"/>
        <v>-2.0000000000000573E-2</v>
      </c>
    </row>
    <row r="34" spans="1:5">
      <c r="A34" s="4" t="s">
        <v>13</v>
      </c>
      <c r="B34" s="4">
        <v>9.8400000000000001E-2</v>
      </c>
      <c r="C34" s="4">
        <v>9.7900000000000001E-2</v>
      </c>
      <c r="D34" s="1">
        <f t="shared" si="0"/>
        <v>-5.0000000000000044E-4</v>
      </c>
      <c r="E34" s="1">
        <f t="shared" si="1"/>
        <v>-5.0000000000000044E-2</v>
      </c>
    </row>
    <row r="35" spans="1:5">
      <c r="A35" s="4" t="s">
        <v>73</v>
      </c>
      <c r="B35" s="4">
        <v>0.1033</v>
      </c>
      <c r="C35" s="4">
        <v>0.1033</v>
      </c>
      <c r="D35" s="1">
        <f t="shared" si="0"/>
        <v>0</v>
      </c>
      <c r="E35" s="1">
        <f t="shared" si="1"/>
        <v>0</v>
      </c>
    </row>
    <row r="36" spans="1:5">
      <c r="A36" s="4" t="s">
        <v>13</v>
      </c>
      <c r="B36" s="4">
        <v>0.10150000000000001</v>
      </c>
      <c r="C36" s="4">
        <v>0.1018</v>
      </c>
      <c r="D36" s="1">
        <f t="shared" si="0"/>
        <v>2.9999999999999472E-4</v>
      </c>
      <c r="E36" s="1">
        <f t="shared" si="1"/>
        <v>2.9999999999999472E-2</v>
      </c>
    </row>
    <row r="37" spans="1:5">
      <c r="A37" s="4" t="s">
        <v>12</v>
      </c>
      <c r="B37" s="4">
        <v>9.1999999999999998E-2</v>
      </c>
      <c r="C37" s="4">
        <v>9.1899999999999996E-2</v>
      </c>
      <c r="D37" s="1">
        <f t="shared" si="0"/>
        <v>-1.0000000000000286E-4</v>
      </c>
      <c r="E37" s="1">
        <f t="shared" si="1"/>
        <v>-1.0000000000000286E-2</v>
      </c>
    </row>
    <row r="38" spans="1:5">
      <c r="A38" s="4" t="s">
        <v>13</v>
      </c>
      <c r="B38" s="4">
        <v>9.5100000000000004E-2</v>
      </c>
      <c r="C38" s="4">
        <v>9.4100000000000003E-2</v>
      </c>
      <c r="D38" s="1">
        <f t="shared" si="0"/>
        <v>-1.0000000000000009E-3</v>
      </c>
      <c r="E38" s="1">
        <f t="shared" si="1"/>
        <v>-0.10000000000000009</v>
      </c>
    </row>
    <row r="39" spans="1:5">
      <c r="A39" s="4" t="s">
        <v>12</v>
      </c>
      <c r="B39" s="4">
        <v>9.7900000000000001E-2</v>
      </c>
      <c r="C39" s="4">
        <v>9.7699999999999995E-2</v>
      </c>
      <c r="D39" s="1">
        <f t="shared" si="0"/>
        <v>-2.0000000000000573E-4</v>
      </c>
      <c r="E39" s="1">
        <f t="shared" si="1"/>
        <v>-2.0000000000000573E-2</v>
      </c>
    </row>
    <row r="40" spans="1:5">
      <c r="A40" s="4" t="s">
        <v>13</v>
      </c>
      <c r="B40" s="4">
        <v>9.8400000000000001E-2</v>
      </c>
      <c r="C40" s="4">
        <v>9.7900000000000001E-2</v>
      </c>
      <c r="D40" s="1">
        <f t="shared" si="0"/>
        <v>-5.0000000000000044E-4</v>
      </c>
      <c r="E40" s="1">
        <f t="shared" si="1"/>
        <v>-5.0000000000000044E-2</v>
      </c>
    </row>
    <row r="41" spans="1:5">
      <c r="A41" s="4" t="s">
        <v>73</v>
      </c>
      <c r="B41" s="4">
        <v>0.1009</v>
      </c>
      <c r="C41" s="4">
        <v>0.10100000000000001</v>
      </c>
      <c r="D41" s="1">
        <f t="shared" si="0"/>
        <v>1.0000000000000286E-4</v>
      </c>
      <c r="E41" s="1">
        <f t="shared" si="1"/>
        <v>1.0000000000000286E-2</v>
      </c>
    </row>
    <row r="42" spans="1:5">
      <c r="A42" s="4" t="s">
        <v>13</v>
      </c>
      <c r="B42" s="4">
        <v>9.1499999999999998E-2</v>
      </c>
      <c r="C42" s="4">
        <v>9.1999999999999998E-2</v>
      </c>
      <c r="D42" s="1">
        <f t="shared" si="0"/>
        <v>5.0000000000000044E-4</v>
      </c>
      <c r="E42" s="1">
        <f t="shared" si="1"/>
        <v>5.0000000000000044E-2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44"/>
  <sheetViews>
    <sheetView topLeftCell="J26" workbookViewId="0">
      <selection activeCell="M18" sqref="M18:N20"/>
    </sheetView>
  </sheetViews>
  <sheetFormatPr defaultRowHeight="15"/>
  <cols>
    <col min="1" max="1" width="27.5703125" customWidth="1"/>
    <col min="4" max="4" width="9" customWidth="1"/>
    <col min="11" max="11" width="33.5703125" customWidth="1"/>
    <col min="12" max="12" width="31.85546875" customWidth="1"/>
    <col min="13" max="13" width="16.85546875" customWidth="1"/>
  </cols>
  <sheetData>
    <row r="1" spans="1:14" ht="16.5" customHeight="1">
      <c r="A1" s="2" t="s">
        <v>112</v>
      </c>
      <c r="B1" s="2">
        <v>0.20072999999999999</v>
      </c>
      <c r="C1" s="2">
        <v>9.7769999999999996E-2</v>
      </c>
      <c r="D1" s="2">
        <v>9.9839999999999998E-2</v>
      </c>
      <c r="E1">
        <f>(D1-C1)/B1</f>
        <v>1.03123598864146E-2</v>
      </c>
      <c r="F1">
        <f>E1*100</f>
        <v>1.0312359886414599</v>
      </c>
    </row>
    <row r="2" spans="1:14">
      <c r="A2" s="2" t="s">
        <v>99</v>
      </c>
      <c r="B2" s="2">
        <v>0.20058000000000001</v>
      </c>
      <c r="C2" s="2">
        <v>0.1032</v>
      </c>
      <c r="D2" s="2">
        <v>0.10426000000000001</v>
      </c>
      <c r="E2" s="1">
        <f t="shared" ref="E2:E43" si="0">(D2-C2)/B2</f>
        <v>5.2846744441121018E-3</v>
      </c>
      <c r="F2" s="1">
        <f t="shared" ref="F2:F43" si="1">E2*100</f>
        <v>0.52846744441121019</v>
      </c>
    </row>
    <row r="3" spans="1:14">
      <c r="A3" s="2" t="s">
        <v>100</v>
      </c>
      <c r="B3" s="2">
        <v>0.19897999999999999</v>
      </c>
      <c r="C3" s="2">
        <v>0.10013</v>
      </c>
      <c r="D3" s="2">
        <v>0.10113</v>
      </c>
      <c r="E3" s="1">
        <f t="shared" si="0"/>
        <v>5.0256307166549451E-3</v>
      </c>
      <c r="F3" s="1">
        <f t="shared" si="1"/>
        <v>0.50256307166549452</v>
      </c>
    </row>
    <row r="4" spans="1:14">
      <c r="A4" s="2" t="s">
        <v>101</v>
      </c>
      <c r="B4" s="2">
        <v>0.20005000000000001</v>
      </c>
      <c r="C4" s="2">
        <v>9.4159999999999994E-2</v>
      </c>
      <c r="D4" s="2">
        <v>9.7790000000000002E-2</v>
      </c>
      <c r="E4" s="1">
        <f t="shared" si="0"/>
        <v>1.8145463634091519E-2</v>
      </c>
      <c r="F4" s="1">
        <f t="shared" si="1"/>
        <v>1.8145463634091519</v>
      </c>
      <c r="H4">
        <f>AVERAGE(F1:F14)</f>
        <v>1.2090639710666782</v>
      </c>
      <c r="I4">
        <f>STDEV(F1:F14)</f>
        <v>0.58308673803540756</v>
      </c>
      <c r="M4" s="1" t="s">
        <v>132</v>
      </c>
    </row>
    <row r="5" spans="1:14">
      <c r="A5" s="2" t="s">
        <v>102</v>
      </c>
      <c r="B5" s="2">
        <v>0.20144000000000001</v>
      </c>
      <c r="C5" s="2">
        <v>9.6780000000000005E-2</v>
      </c>
      <c r="D5" s="2">
        <v>0.10203</v>
      </c>
      <c r="E5" s="1">
        <f t="shared" si="0"/>
        <v>2.6062351072279541E-2</v>
      </c>
      <c r="F5" s="1">
        <f t="shared" si="1"/>
        <v>2.6062351072279539</v>
      </c>
      <c r="M5" s="1" t="s">
        <v>130</v>
      </c>
      <c r="N5">
        <v>1.21</v>
      </c>
    </row>
    <row r="6" spans="1:14">
      <c r="A6" s="2" t="s">
        <v>103</v>
      </c>
      <c r="B6" s="2">
        <v>0.20014000000000001</v>
      </c>
      <c r="C6" s="2">
        <v>9.9110000000000004E-2</v>
      </c>
      <c r="D6" s="2">
        <v>0.10333000000000001</v>
      </c>
      <c r="E6" s="1">
        <f t="shared" si="0"/>
        <v>2.1085240331767768E-2</v>
      </c>
      <c r="F6" s="1">
        <f t="shared" si="1"/>
        <v>2.1085240331767769</v>
      </c>
      <c r="M6" s="1" t="s">
        <v>131</v>
      </c>
      <c r="N6">
        <v>1.52</v>
      </c>
    </row>
    <row r="7" spans="1:14">
      <c r="A7" s="2" t="s">
        <v>104</v>
      </c>
      <c r="B7" s="2">
        <v>0.20180000000000001</v>
      </c>
      <c r="C7" s="2">
        <v>9.2999999999999999E-2</v>
      </c>
      <c r="D7" s="2">
        <v>9.5200000000000007E-2</v>
      </c>
      <c r="E7" s="1">
        <f t="shared" si="0"/>
        <v>1.0901883052527291E-2</v>
      </c>
      <c r="F7" s="1">
        <f t="shared" si="1"/>
        <v>1.090188305252729</v>
      </c>
      <c r="M7" s="1" t="s">
        <v>133</v>
      </c>
      <c r="N7">
        <v>1.36</v>
      </c>
    </row>
    <row r="8" spans="1:14">
      <c r="A8" s="2" t="s">
        <v>105</v>
      </c>
      <c r="B8" s="2">
        <v>0.1963</v>
      </c>
      <c r="C8" s="2">
        <v>9.2999999999999999E-2</v>
      </c>
      <c r="D8" s="2">
        <v>9.4799999999999995E-2</v>
      </c>
      <c r="E8" s="1">
        <f t="shared" si="0"/>
        <v>9.1696383087111356E-3</v>
      </c>
      <c r="F8" s="1">
        <f t="shared" si="1"/>
        <v>0.91696383087111355</v>
      </c>
      <c r="M8" s="1" t="s">
        <v>134</v>
      </c>
      <c r="N8">
        <v>1.24</v>
      </c>
    </row>
    <row r="9" spans="1:14">
      <c r="A9" s="2" t="s">
        <v>106</v>
      </c>
      <c r="B9" s="2">
        <v>0.2114</v>
      </c>
      <c r="C9" s="2">
        <v>9.1800000000000007E-2</v>
      </c>
      <c r="D9" s="2">
        <v>9.3799999999999994E-2</v>
      </c>
      <c r="E9" s="1">
        <f t="shared" si="0"/>
        <v>9.4607379375590724E-3</v>
      </c>
      <c r="F9" s="1">
        <f t="shared" si="1"/>
        <v>0.94607379375590728</v>
      </c>
      <c r="M9" s="1" t="s">
        <v>135</v>
      </c>
      <c r="N9">
        <v>1.23</v>
      </c>
    </row>
    <row r="10" spans="1:14">
      <c r="A10" s="2" t="s">
        <v>107</v>
      </c>
      <c r="B10" s="2">
        <v>0.19689999999999999</v>
      </c>
      <c r="C10" s="2">
        <v>9.1899999999999996E-2</v>
      </c>
      <c r="D10" s="2">
        <v>9.4E-2</v>
      </c>
      <c r="E10" s="1">
        <f t="shared" si="0"/>
        <v>1.0665312341290019E-2</v>
      </c>
      <c r="F10" s="1">
        <f t="shared" si="1"/>
        <v>1.0665312341290019</v>
      </c>
      <c r="M10" s="1" t="s">
        <v>136</v>
      </c>
      <c r="N10">
        <v>1.18</v>
      </c>
    </row>
    <row r="11" spans="1:14">
      <c r="A11" s="2" t="s">
        <v>108</v>
      </c>
      <c r="B11" s="2">
        <v>0.1991</v>
      </c>
      <c r="C11" s="2">
        <v>9.2399999999999996E-2</v>
      </c>
      <c r="D11" s="2">
        <v>9.4600000000000004E-2</v>
      </c>
      <c r="E11" s="1">
        <f t="shared" si="0"/>
        <v>1.1049723756906115E-2</v>
      </c>
      <c r="F11" s="1">
        <f t="shared" si="1"/>
        <v>1.1049723756906116</v>
      </c>
    </row>
    <row r="12" spans="1:14">
      <c r="A12" s="2" t="s">
        <v>109</v>
      </c>
      <c r="B12" s="2">
        <v>0.20050000000000001</v>
      </c>
      <c r="C12" s="2">
        <v>9.2200000000000004E-2</v>
      </c>
      <c r="D12" s="2">
        <v>9.4299999999999995E-2</v>
      </c>
      <c r="E12" s="1">
        <f t="shared" si="0"/>
        <v>1.0473815461346587E-2</v>
      </c>
      <c r="F12" s="1">
        <f t="shared" si="1"/>
        <v>1.0473815461346587</v>
      </c>
      <c r="M12" s="1" t="s">
        <v>132</v>
      </c>
      <c r="N12" s="1"/>
    </row>
    <row r="13" spans="1:14">
      <c r="A13" s="2" t="s">
        <v>110</v>
      </c>
      <c r="B13" s="2">
        <v>0.1963</v>
      </c>
      <c r="C13" s="2">
        <v>9.5399999999999999E-2</v>
      </c>
      <c r="D13" s="2">
        <v>9.7799999999999998E-2</v>
      </c>
      <c r="E13" s="1">
        <f t="shared" si="0"/>
        <v>1.2226184411614872E-2</v>
      </c>
      <c r="F13" s="1">
        <f t="shared" si="1"/>
        <v>1.2226184411614871</v>
      </c>
      <c r="M13" s="1" t="s">
        <v>130</v>
      </c>
      <c r="N13" s="1">
        <v>1.21</v>
      </c>
    </row>
    <row r="14" spans="1:14">
      <c r="A14" s="2" t="s">
        <v>111</v>
      </c>
      <c r="B14" s="2">
        <v>0.20200000000000001</v>
      </c>
      <c r="C14" s="2">
        <v>9.3899999999999997E-2</v>
      </c>
      <c r="D14" s="2">
        <v>9.5799999999999996E-2</v>
      </c>
      <c r="E14" s="1">
        <f t="shared" si="0"/>
        <v>9.4059405940594004E-3</v>
      </c>
      <c r="F14" s="1">
        <f t="shared" si="1"/>
        <v>0.9405940594059401</v>
      </c>
      <c r="M14" s="1" t="s">
        <v>137</v>
      </c>
      <c r="N14">
        <v>-0.08</v>
      </c>
    </row>
    <row r="15" spans="1:14" s="1" customFormat="1">
      <c r="A15" s="2"/>
      <c r="B15" s="2"/>
      <c r="C15" s="2"/>
      <c r="D15" s="2"/>
      <c r="M15" s="1" t="s">
        <v>138</v>
      </c>
      <c r="N15" s="1">
        <v>0.21</v>
      </c>
    </row>
    <row r="16" spans="1:14" s="1" customFormat="1">
      <c r="A16" s="2" t="s">
        <v>89</v>
      </c>
      <c r="B16" s="2">
        <v>0.19739999999999999</v>
      </c>
      <c r="C16" s="2">
        <v>0.1045</v>
      </c>
      <c r="D16" s="2">
        <v>0.1072</v>
      </c>
      <c r="E16" s="1">
        <f t="shared" si="0"/>
        <v>1.3677811550152016E-2</v>
      </c>
      <c r="F16" s="1">
        <f t="shared" si="1"/>
        <v>1.3677811550152015</v>
      </c>
      <c r="H16" s="1">
        <f>AVERAGE(F16:F17)</f>
        <v>1.5210290858789852</v>
      </c>
      <c r="I16" s="1">
        <f>STDEV(F16:F17)</f>
        <v>0.21672530223317429</v>
      </c>
    </row>
    <row r="17" spans="1:14" s="1" customFormat="1">
      <c r="A17" s="2" t="s">
        <v>88</v>
      </c>
      <c r="B17" s="2">
        <v>0.1971</v>
      </c>
      <c r="C17" s="2">
        <v>0.1116</v>
      </c>
      <c r="D17" s="2">
        <v>0.1149</v>
      </c>
      <c r="E17" s="1">
        <f t="shared" si="0"/>
        <v>1.6742770167427687E-2</v>
      </c>
      <c r="F17" s="1">
        <f t="shared" si="1"/>
        <v>1.6742770167427687</v>
      </c>
      <c r="M17" s="1" t="s">
        <v>132</v>
      </c>
    </row>
    <row r="18" spans="1:14" s="1" customFormat="1">
      <c r="A18" s="2" t="s">
        <v>0</v>
      </c>
      <c r="B18" s="2">
        <v>0.19996</v>
      </c>
      <c r="C18" s="2">
        <v>9.5479999999999995E-2</v>
      </c>
      <c r="D18" s="2">
        <v>9.8989999999999995E-2</v>
      </c>
      <c r="E18" s="1">
        <f t="shared" si="0"/>
        <v>1.7553510702140424E-2</v>
      </c>
      <c r="F18" s="1">
        <f t="shared" si="1"/>
        <v>1.7553510702140422</v>
      </c>
      <c r="H18" s="1">
        <f>AVERAGE(F18:F25)</f>
        <v>1.3596076806779973</v>
      </c>
      <c r="I18" s="1">
        <f>STDEV(F18:F25)</f>
        <v>0.55409463776070156</v>
      </c>
      <c r="M18" s="1" t="s">
        <v>139</v>
      </c>
      <c r="N18" s="1">
        <v>1.21</v>
      </c>
    </row>
    <row r="19" spans="1:14" s="1" customFormat="1">
      <c r="A19" s="2" t="s">
        <v>0</v>
      </c>
      <c r="B19" s="1">
        <v>0.19886999999999999</v>
      </c>
      <c r="C19" s="1">
        <v>9.8900000000000002E-2</v>
      </c>
      <c r="D19" s="1">
        <v>0.10088999999999999</v>
      </c>
      <c r="E19" s="1">
        <f t="shared" si="0"/>
        <v>1.0006536933675224E-2</v>
      </c>
      <c r="F19" s="1">
        <f t="shared" si="1"/>
        <v>1.0006536933675223</v>
      </c>
      <c r="M19" s="1" t="s">
        <v>140</v>
      </c>
      <c r="N19" s="1">
        <v>0.85</v>
      </c>
    </row>
    <row r="20" spans="1:14" s="1" customFormat="1">
      <c r="A20" s="2" t="s">
        <v>3</v>
      </c>
      <c r="B20" s="1">
        <v>0.20105000000000001</v>
      </c>
      <c r="C20" s="1">
        <v>9.7280000000000005E-2</v>
      </c>
      <c r="D20" s="1">
        <v>9.8809999999999995E-2</v>
      </c>
      <c r="E20" s="1">
        <f t="shared" si="0"/>
        <v>7.6100472519273297E-3</v>
      </c>
      <c r="F20" s="1">
        <f t="shared" si="1"/>
        <v>0.76100472519273299</v>
      </c>
      <c r="M20" s="1" t="s">
        <v>141</v>
      </c>
      <c r="N20" s="1">
        <v>1.39</v>
      </c>
    </row>
    <row r="21" spans="1:14" s="1" customFormat="1">
      <c r="A21" s="2" t="s">
        <v>4</v>
      </c>
      <c r="B21" s="1">
        <v>0.2006</v>
      </c>
      <c r="C21" s="1">
        <v>0.10281999999999999</v>
      </c>
      <c r="D21" s="1">
        <v>0.10387</v>
      </c>
      <c r="E21" s="1">
        <f t="shared" si="0"/>
        <v>5.2342971086740244E-3</v>
      </c>
      <c r="F21" s="1">
        <f t="shared" si="1"/>
        <v>0.52342971086740242</v>
      </c>
    </row>
    <row r="22" spans="1:14" s="1" customFormat="1">
      <c r="A22" s="2" t="s">
        <v>3</v>
      </c>
      <c r="B22" s="2">
        <v>0.1988</v>
      </c>
      <c r="C22" s="2">
        <v>0.10077</v>
      </c>
      <c r="D22" s="2">
        <v>0.10453999999999999</v>
      </c>
      <c r="E22" s="1">
        <f t="shared" si="0"/>
        <v>1.8963782696177038E-2</v>
      </c>
      <c r="F22" s="1">
        <f t="shared" si="1"/>
        <v>1.8963782696177038</v>
      </c>
    </row>
    <row r="23" spans="1:14" s="1" customFormat="1">
      <c r="A23" s="2" t="s">
        <v>4</v>
      </c>
      <c r="B23" s="2">
        <v>0.20141999999999999</v>
      </c>
      <c r="C23" s="2">
        <v>9.6149999999999999E-2</v>
      </c>
      <c r="D23" s="2">
        <v>0.10032000000000001</v>
      </c>
      <c r="E23" s="1">
        <f t="shared" si="0"/>
        <v>2.0703008638665511E-2</v>
      </c>
      <c r="F23" s="1">
        <f t="shared" si="1"/>
        <v>2.0703008638665512</v>
      </c>
    </row>
    <row r="24" spans="1:14" s="1" customFormat="1">
      <c r="A24" s="2" t="s">
        <v>87</v>
      </c>
      <c r="B24" s="2">
        <v>0.20499999999999999</v>
      </c>
      <c r="C24" s="2">
        <v>0.1051</v>
      </c>
      <c r="D24" s="2">
        <v>0.1081</v>
      </c>
      <c r="E24" s="1">
        <f t="shared" si="0"/>
        <v>1.4634146341463429E-2</v>
      </c>
      <c r="F24" s="1">
        <f t="shared" si="1"/>
        <v>1.463414634146343</v>
      </c>
    </row>
    <row r="25" spans="1:14" s="1" customFormat="1">
      <c r="A25" s="2" t="s">
        <v>86</v>
      </c>
      <c r="B25" s="2">
        <v>0.1991</v>
      </c>
      <c r="C25" s="2">
        <v>0.10050000000000001</v>
      </c>
      <c r="D25" s="2">
        <v>0.1033</v>
      </c>
      <c r="E25" s="1">
        <f t="shared" si="0"/>
        <v>1.406328478151681E-2</v>
      </c>
      <c r="F25" s="1">
        <f t="shared" si="1"/>
        <v>1.4063284781516809</v>
      </c>
    </row>
    <row r="26" spans="1:14" s="1" customFormat="1">
      <c r="A26" s="2" t="s">
        <v>85</v>
      </c>
      <c r="B26" s="2">
        <v>0.19850000000000001</v>
      </c>
      <c r="C26" s="2">
        <v>0.1019</v>
      </c>
      <c r="D26" s="2">
        <v>0.10390000000000001</v>
      </c>
      <c r="E26" s="1">
        <f t="shared" si="0"/>
        <v>1.0075566750629731E-2</v>
      </c>
      <c r="F26" s="1">
        <f t="shared" si="1"/>
        <v>1.0075566750629732</v>
      </c>
      <c r="H26" s="1">
        <f>AVERAGE(F26:F27)</f>
        <v>1.2376335234414677</v>
      </c>
      <c r="I26" s="1">
        <f>STDEV(F26:F27)</f>
        <v>0.32537779936492511</v>
      </c>
    </row>
    <row r="27" spans="1:14" s="1" customFormat="1">
      <c r="A27" s="2" t="s">
        <v>84</v>
      </c>
      <c r="B27" s="2">
        <v>0.2044</v>
      </c>
      <c r="C27" s="2">
        <v>9.8799999999999999E-2</v>
      </c>
      <c r="D27" s="2">
        <v>0.1018</v>
      </c>
      <c r="E27" s="1">
        <f t="shared" si="0"/>
        <v>1.4677103718199622E-2</v>
      </c>
      <c r="F27" s="1">
        <f t="shared" si="1"/>
        <v>1.4677103718199622</v>
      </c>
    </row>
    <row r="28" spans="1:14">
      <c r="A28" s="2" t="s">
        <v>83</v>
      </c>
      <c r="B28" s="2">
        <v>0.20200000000000001</v>
      </c>
      <c r="C28" s="2">
        <v>0.1004</v>
      </c>
      <c r="D28" s="2">
        <v>0.10290000000000001</v>
      </c>
      <c r="E28" s="1">
        <f t="shared" si="0"/>
        <v>1.2376237623762387E-2</v>
      </c>
      <c r="F28" s="1">
        <f t="shared" si="1"/>
        <v>1.2376237623762387</v>
      </c>
      <c r="H28">
        <f>AVERAGE(F28:F29)</f>
        <v>1.2329367532454376</v>
      </c>
    </row>
    <row r="29" spans="1:14">
      <c r="A29" s="2" t="s">
        <v>82</v>
      </c>
      <c r="B29" s="2">
        <v>0.19539999999999999</v>
      </c>
      <c r="C29" s="2">
        <v>0.105</v>
      </c>
      <c r="D29" s="2">
        <v>0.1074</v>
      </c>
      <c r="E29" s="1">
        <f t="shared" si="0"/>
        <v>1.2282497441146364E-2</v>
      </c>
      <c r="F29" s="1">
        <f t="shared" si="1"/>
        <v>1.2282497441146365</v>
      </c>
    </row>
    <row r="30" spans="1:14">
      <c r="A30" s="2" t="s">
        <v>81</v>
      </c>
      <c r="B30" s="2">
        <v>0.2102</v>
      </c>
      <c r="C30" s="2">
        <v>0.10539999999999999</v>
      </c>
      <c r="D30" s="2">
        <v>0.10780000000000001</v>
      </c>
      <c r="E30" s="1">
        <f t="shared" si="0"/>
        <v>1.1417697431018141E-2</v>
      </c>
      <c r="F30" s="1">
        <f t="shared" si="1"/>
        <v>1.1417697431018141</v>
      </c>
    </row>
    <row r="31" spans="1:14">
      <c r="A31" s="2" t="s">
        <v>80</v>
      </c>
      <c r="B31" s="2">
        <v>0.1966</v>
      </c>
      <c r="C31" s="2">
        <v>0.1011</v>
      </c>
      <c r="D31" s="2">
        <v>0.10349999999999999</v>
      </c>
      <c r="E31" s="1">
        <f t="shared" si="0"/>
        <v>1.220752797558494E-2</v>
      </c>
      <c r="F31" s="1">
        <f t="shared" si="1"/>
        <v>1.220752797558494</v>
      </c>
      <c r="H31">
        <f>AVERAGE(F30:F31)</f>
        <v>1.1812612703301539</v>
      </c>
    </row>
    <row r="32" spans="1:14">
      <c r="E32" s="1"/>
      <c r="F32" s="1"/>
    </row>
    <row r="33" spans="1:9">
      <c r="A33" s="1" t="s">
        <v>48</v>
      </c>
      <c r="B33" s="1">
        <v>0.1177</v>
      </c>
      <c r="C33" s="1">
        <v>9.64E-2</v>
      </c>
      <c r="D33" s="1">
        <v>9.6199999999999994E-2</v>
      </c>
      <c r="E33" s="1">
        <f t="shared" si="0"/>
        <v>-1.6992353440952058E-3</v>
      </c>
      <c r="F33" s="1">
        <f t="shared" si="1"/>
        <v>-0.16992353440952057</v>
      </c>
    </row>
    <row r="34" spans="1:9">
      <c r="A34" s="1" t="s">
        <v>49</v>
      </c>
      <c r="B34" s="1">
        <v>0.10929999999999999</v>
      </c>
      <c r="C34" s="1">
        <v>0.1051</v>
      </c>
      <c r="D34" s="1">
        <v>0.1051</v>
      </c>
      <c r="E34" s="1">
        <f t="shared" si="0"/>
        <v>0</v>
      </c>
      <c r="F34" s="1">
        <f t="shared" si="1"/>
        <v>0</v>
      </c>
      <c r="H34">
        <f>AVERAGE(F33:F34)</f>
        <v>-8.4961767204760286E-2</v>
      </c>
    </row>
    <row r="35" spans="1:9">
      <c r="A35" s="1" t="s">
        <v>50</v>
      </c>
      <c r="B35" s="1">
        <v>0.112</v>
      </c>
      <c r="C35" s="1">
        <v>0.1021</v>
      </c>
      <c r="D35" s="1">
        <v>0.1022</v>
      </c>
      <c r="E35" s="1">
        <f t="shared" si="0"/>
        <v>8.9285714285716842E-4</v>
      </c>
      <c r="F35" s="1">
        <f t="shared" si="1"/>
        <v>8.9285714285716841E-2</v>
      </c>
    </row>
    <row r="36" spans="1:9">
      <c r="A36" s="1" t="s">
        <v>51</v>
      </c>
      <c r="B36" s="1">
        <v>0.1245</v>
      </c>
      <c r="C36" s="1">
        <v>9.5899999999999999E-2</v>
      </c>
      <c r="D36" s="1">
        <v>9.6299999999999997E-2</v>
      </c>
      <c r="E36" s="1">
        <f t="shared" si="0"/>
        <v>3.2128514056224706E-3</v>
      </c>
      <c r="F36" s="1">
        <f t="shared" si="1"/>
        <v>0.32128514056224705</v>
      </c>
      <c r="H36">
        <f>AVERAGE(F35:F36)</f>
        <v>0.20528542742398195</v>
      </c>
      <c r="I36">
        <f>STDEV(F35:F36)</f>
        <v>0.16404836755152302</v>
      </c>
    </row>
    <row r="37" spans="1:9">
      <c r="E37" s="1"/>
      <c r="F37" s="1"/>
    </row>
    <row r="38" spans="1:9">
      <c r="A38" s="1" t="s">
        <v>61</v>
      </c>
      <c r="B38" s="1">
        <v>0.1062</v>
      </c>
      <c r="C38" s="1">
        <v>9.5200000000000007E-2</v>
      </c>
      <c r="D38" s="1">
        <v>9.64E-2</v>
      </c>
      <c r="E38" s="1">
        <f t="shared" si="0"/>
        <v>1.1299435028248518E-2</v>
      </c>
      <c r="F38" s="1">
        <f t="shared" si="1"/>
        <v>1.1299435028248519</v>
      </c>
    </row>
    <row r="39" spans="1:9">
      <c r="A39" s="1" t="s">
        <v>60</v>
      </c>
      <c r="B39" s="1">
        <v>0.12330000000000001</v>
      </c>
      <c r="C39" s="1">
        <v>0.1002</v>
      </c>
      <c r="D39" s="1">
        <v>0.1009</v>
      </c>
      <c r="E39" s="1">
        <f t="shared" si="0"/>
        <v>5.6772100567721506E-3</v>
      </c>
      <c r="F39" s="1">
        <f t="shared" si="1"/>
        <v>0.56772100567721506</v>
      </c>
      <c r="H39">
        <f>AVERAGE(F38:F39)</f>
        <v>0.84883225425103348</v>
      </c>
      <c r="I39">
        <f>STDEV(F38:F39)</f>
        <v>0.39755134026872824</v>
      </c>
    </row>
    <row r="40" spans="1:9">
      <c r="A40" s="1" t="s">
        <v>41</v>
      </c>
      <c r="B40" s="1">
        <v>0.12379999999999999</v>
      </c>
      <c r="C40" s="1">
        <v>9.98E-2</v>
      </c>
      <c r="D40" s="1">
        <v>0.10059999999999999</v>
      </c>
      <c r="E40" s="1">
        <f t="shared" si="0"/>
        <v>6.4620355411954379E-3</v>
      </c>
      <c r="F40" s="1">
        <f t="shared" si="1"/>
        <v>0.64620355411954378</v>
      </c>
    </row>
    <row r="41" spans="1:9">
      <c r="A41" s="1" t="s">
        <v>40</v>
      </c>
      <c r="B41" s="1">
        <v>0.10249999999999999</v>
      </c>
      <c r="C41" s="1">
        <v>0.1024</v>
      </c>
      <c r="D41" s="1">
        <v>0.1028</v>
      </c>
      <c r="E41" s="1">
        <f t="shared" si="0"/>
        <v>3.9024390243902205E-3</v>
      </c>
      <c r="F41" s="1">
        <f t="shared" si="1"/>
        <v>0.39024390243902207</v>
      </c>
      <c r="H41">
        <f>AVERAGE(F40:F43)</f>
        <v>1.3922086435212497</v>
      </c>
      <c r="I41">
        <f>STDEV(F40:F43)</f>
        <v>1.0500087387698385</v>
      </c>
    </row>
    <row r="42" spans="1:9" s="1" customFormat="1">
      <c r="A42" s="1" t="s">
        <v>41</v>
      </c>
      <c r="B42" s="1">
        <v>0.12920000000000001</v>
      </c>
      <c r="C42" s="1">
        <v>0.1066</v>
      </c>
      <c r="D42" s="1">
        <v>0.1091</v>
      </c>
      <c r="E42" s="1">
        <f t="shared" si="0"/>
        <v>1.9349845201238405E-2</v>
      </c>
      <c r="F42" s="1">
        <f t="shared" si="1"/>
        <v>1.9349845201238405</v>
      </c>
    </row>
    <row r="43" spans="1:9" s="1" customFormat="1">
      <c r="A43" s="1" t="s">
        <v>40</v>
      </c>
      <c r="B43" s="1">
        <v>0.1232</v>
      </c>
      <c r="C43" s="1">
        <v>9.5500000000000002E-2</v>
      </c>
      <c r="D43" s="1">
        <v>9.8699999999999996E-2</v>
      </c>
      <c r="E43" s="1">
        <f t="shared" si="0"/>
        <v>2.5974025974025927E-2</v>
      </c>
      <c r="F43" s="1">
        <f t="shared" si="1"/>
        <v>2.5974025974025929</v>
      </c>
    </row>
    <row r="44" spans="1:9" s="1" customFormat="1"/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139"/>
  <sheetViews>
    <sheetView topLeftCell="A53" workbookViewId="0">
      <selection activeCell="I26" sqref="I26"/>
    </sheetView>
  </sheetViews>
  <sheetFormatPr defaultRowHeight="15"/>
  <cols>
    <col min="1" max="1" width="31.140625" customWidth="1"/>
    <col min="2" max="2" width="9.140625" style="1"/>
    <col min="8" max="8" width="15.140625" customWidth="1"/>
    <col min="9" max="9" width="17.42578125" customWidth="1"/>
    <col min="11" max="11" width="19.85546875" customWidth="1"/>
    <col min="12" max="12" width="27.5703125" customWidth="1"/>
    <col min="13" max="14" width="13.7109375" customWidth="1"/>
    <col min="15" max="15" width="28.42578125" customWidth="1"/>
  </cols>
  <sheetData>
    <row r="1" spans="1:13">
      <c r="A1" s="4" t="s">
        <v>30</v>
      </c>
      <c r="B1" s="4">
        <v>0.10639999999999999</v>
      </c>
      <c r="C1" s="4">
        <v>0.17449999999999999</v>
      </c>
      <c r="D1" s="1">
        <v>0.18029999999999999</v>
      </c>
      <c r="E1">
        <f>(D1-C1)/B1</f>
        <v>5.4511278195488719E-2</v>
      </c>
      <c r="F1">
        <f>E1*100</f>
        <v>5.4511278195488719</v>
      </c>
    </row>
    <row r="2" spans="1:13">
      <c r="A2" s="4" t="s">
        <v>29</v>
      </c>
      <c r="B2" s="4">
        <v>0.1047</v>
      </c>
      <c r="C2" s="4">
        <v>0.17100000000000001</v>
      </c>
      <c r="D2" s="1">
        <v>0.1739</v>
      </c>
      <c r="E2" s="1">
        <f t="shared" ref="E2:E27" si="0">(D2-C2)/B2</f>
        <v>2.7698185291308366E-2</v>
      </c>
      <c r="F2" s="1">
        <f t="shared" ref="F2:F27" si="1">E2*100</f>
        <v>2.7698185291308368</v>
      </c>
      <c r="M2" s="1" t="s">
        <v>119</v>
      </c>
    </row>
    <row r="3" spans="1:13">
      <c r="A3" s="4" t="s">
        <v>28</v>
      </c>
      <c r="B3" s="4">
        <v>0.1018</v>
      </c>
      <c r="C3" s="4">
        <v>0.17649999999999999</v>
      </c>
      <c r="D3" s="1">
        <v>0.18160000000000001</v>
      </c>
      <c r="E3" s="1">
        <f t="shared" si="0"/>
        <v>5.0098231827112191E-2</v>
      </c>
      <c r="F3" s="1">
        <f t="shared" si="1"/>
        <v>5.0098231827112194</v>
      </c>
      <c r="L3" s="1" t="s">
        <v>113</v>
      </c>
      <c r="M3">
        <v>2.4553600000000002</v>
      </c>
    </row>
    <row r="4" spans="1:13" s="1" customFormat="1">
      <c r="A4" s="4" t="s">
        <v>1</v>
      </c>
      <c r="B4" s="4">
        <v>0.19947999999999999</v>
      </c>
      <c r="C4" s="4">
        <v>0.10099</v>
      </c>
      <c r="D4">
        <v>0.10442</v>
      </c>
      <c r="E4" s="1">
        <f t="shared" si="0"/>
        <v>1.719470623621417E-2</v>
      </c>
      <c r="F4" s="1">
        <f t="shared" si="1"/>
        <v>1.719470623621417</v>
      </c>
      <c r="H4" s="1">
        <f>AVERAGE(F1:F9)</f>
        <v>2.455359809111739</v>
      </c>
      <c r="L4" s="1" t="s">
        <v>114</v>
      </c>
      <c r="M4" s="1">
        <v>1.65648</v>
      </c>
    </row>
    <row r="5" spans="1:13" s="1" customFormat="1">
      <c r="A5" s="4" t="s">
        <v>5</v>
      </c>
      <c r="B5" s="4">
        <v>0.19939999999999999</v>
      </c>
      <c r="C5" s="4">
        <v>9.6129999999999993E-2</v>
      </c>
      <c r="D5">
        <v>9.6500000000000002E-2</v>
      </c>
      <c r="E5" s="1">
        <f t="shared" si="0"/>
        <v>1.8555667001003472E-3</v>
      </c>
      <c r="F5" s="1">
        <f t="shared" si="1"/>
        <v>0.18555667001003473</v>
      </c>
      <c r="L5" s="1" t="s">
        <v>115</v>
      </c>
      <c r="M5" s="1">
        <v>2.4666709999999998</v>
      </c>
    </row>
    <row r="6" spans="1:13" s="1" customFormat="1">
      <c r="A6" s="4" t="s">
        <v>6</v>
      </c>
      <c r="B6" s="4">
        <v>0.10117</v>
      </c>
      <c r="C6" s="4">
        <v>0.10319</v>
      </c>
      <c r="D6">
        <v>0.10331</v>
      </c>
      <c r="E6" s="1">
        <f t="shared" si="0"/>
        <v>1.1861223682909472E-3</v>
      </c>
      <c r="F6" s="1">
        <f t="shared" si="1"/>
        <v>0.11861223682909472</v>
      </c>
      <c r="L6" s="1" t="s">
        <v>116</v>
      </c>
      <c r="M6" s="1">
        <v>1.2752460000000001</v>
      </c>
    </row>
    <row r="7" spans="1:13" s="1" customFormat="1">
      <c r="A7" s="4" t="s">
        <v>1</v>
      </c>
      <c r="B7" s="4">
        <v>0.19839000000000001</v>
      </c>
      <c r="C7" s="4">
        <v>9.8199999999999996E-2</v>
      </c>
      <c r="D7">
        <v>0.1026</v>
      </c>
      <c r="E7" s="1">
        <f t="shared" si="0"/>
        <v>2.2178537224658505E-2</v>
      </c>
      <c r="F7" s="1">
        <f t="shared" si="1"/>
        <v>2.2178537224658506</v>
      </c>
      <c r="L7" s="1" t="s">
        <v>117</v>
      </c>
      <c r="M7" s="1">
        <v>1.361324</v>
      </c>
    </row>
    <row r="8" spans="1:13">
      <c r="A8" s="4" t="s">
        <v>5</v>
      </c>
      <c r="B8" s="4">
        <v>0.19950000000000001</v>
      </c>
      <c r="C8" s="4">
        <v>9.7750000000000004E-2</v>
      </c>
      <c r="D8">
        <v>0.10269</v>
      </c>
      <c r="E8" s="1">
        <f t="shared" si="0"/>
        <v>2.4761904761904759E-2</v>
      </c>
      <c r="F8" s="1">
        <f t="shared" si="1"/>
        <v>2.4761904761904758</v>
      </c>
      <c r="L8" s="1" t="s">
        <v>118</v>
      </c>
      <c r="M8">
        <v>7.00143</v>
      </c>
    </row>
    <row r="9" spans="1:13">
      <c r="A9" s="4" t="s">
        <v>6</v>
      </c>
      <c r="B9" s="4">
        <v>0.20002</v>
      </c>
      <c r="C9" s="4">
        <v>9.9220000000000003E-2</v>
      </c>
      <c r="D9">
        <v>0.10352</v>
      </c>
      <c r="E9" s="1">
        <f t="shared" si="0"/>
        <v>2.1497850214978492E-2</v>
      </c>
      <c r="F9" s="1">
        <f t="shared" si="1"/>
        <v>2.1497850214978493</v>
      </c>
    </row>
    <row r="10" spans="1:13" s="1" customFormat="1">
      <c r="A10" s="4"/>
      <c r="B10" s="4"/>
      <c r="C10" s="4"/>
    </row>
    <row r="11" spans="1:13" s="1" customFormat="1">
      <c r="A11" s="4" t="s">
        <v>98</v>
      </c>
      <c r="B11" s="4">
        <v>0.20610000000000001</v>
      </c>
      <c r="C11" s="4">
        <v>0.10580000000000001</v>
      </c>
      <c r="D11" s="1">
        <v>0.1096</v>
      </c>
      <c r="E11" s="1">
        <f t="shared" si="0"/>
        <v>1.8437651625424541E-2</v>
      </c>
      <c r="F11" s="1">
        <f t="shared" si="1"/>
        <v>1.843765162542454</v>
      </c>
      <c r="H11" s="1">
        <f>AVERAGE(F11:F12)</f>
        <v>1.6564797376693292</v>
      </c>
    </row>
    <row r="12" spans="1:13">
      <c r="A12" s="4" t="s">
        <v>97</v>
      </c>
      <c r="B12" s="4">
        <v>0.21099999999999999</v>
      </c>
      <c r="C12" s="4">
        <v>0.1062</v>
      </c>
      <c r="D12" s="1">
        <v>0.10929999999999999</v>
      </c>
      <c r="E12" s="1">
        <f t="shared" si="0"/>
        <v>1.4691943127962046E-2</v>
      </c>
      <c r="F12" s="1">
        <f t="shared" si="1"/>
        <v>1.4691943127962046</v>
      </c>
    </row>
    <row r="13" spans="1:13" s="1" customFormat="1">
      <c r="A13" s="4" t="s">
        <v>2</v>
      </c>
      <c r="B13" s="4">
        <v>0.19913</v>
      </c>
      <c r="C13" s="4">
        <v>9.9680000000000005E-2</v>
      </c>
      <c r="D13">
        <v>0.10196</v>
      </c>
      <c r="E13" s="1">
        <f t="shared" si="0"/>
        <v>1.1449806658966456E-2</v>
      </c>
      <c r="F13" s="1">
        <f t="shared" si="1"/>
        <v>1.1449806658966455</v>
      </c>
      <c r="H13" s="1">
        <f>AVERAGE(F13:F21)</f>
        <v>2.4666705907986461</v>
      </c>
    </row>
    <row r="14" spans="1:13">
      <c r="A14" s="4" t="s">
        <v>7</v>
      </c>
      <c r="B14" s="4">
        <v>0.20005999999999999</v>
      </c>
      <c r="C14" s="4">
        <v>9.7320000000000004E-2</v>
      </c>
      <c r="D14">
        <v>9.8960000000000006E-2</v>
      </c>
      <c r="E14" s="1">
        <f t="shared" si="0"/>
        <v>8.1975407377786799E-3</v>
      </c>
      <c r="F14" s="1">
        <f t="shared" si="1"/>
        <v>0.81975407377786802</v>
      </c>
    </row>
    <row r="15" spans="1:13">
      <c r="A15" s="4" t="s">
        <v>8</v>
      </c>
      <c r="B15" s="4">
        <v>0.19964999999999999</v>
      </c>
      <c r="C15" s="4">
        <v>0.10100000000000001</v>
      </c>
      <c r="D15">
        <v>0.10249999999999999</v>
      </c>
      <c r="E15" s="1">
        <f t="shared" si="0"/>
        <v>7.5131480090157151E-3</v>
      </c>
      <c r="F15" s="1">
        <f t="shared" si="1"/>
        <v>0.75131480090157154</v>
      </c>
    </row>
    <row r="16" spans="1:13">
      <c r="A16" s="4" t="s">
        <v>2</v>
      </c>
      <c r="B16" s="4">
        <v>0.2016</v>
      </c>
      <c r="C16" s="4">
        <v>9.6979999999999997E-2</v>
      </c>
      <c r="D16">
        <v>0.10097</v>
      </c>
      <c r="E16" s="1">
        <f t="shared" si="0"/>
        <v>1.9791666666666704E-2</v>
      </c>
      <c r="F16" s="1">
        <f t="shared" si="1"/>
        <v>1.9791666666666703</v>
      </c>
    </row>
    <row r="17" spans="1:13">
      <c r="A17" s="4" t="s">
        <v>7</v>
      </c>
      <c r="B17" s="4">
        <v>0.19900000000000001</v>
      </c>
      <c r="C17" s="4">
        <v>9.6420000000000006E-2</v>
      </c>
      <c r="D17">
        <v>0.10045999999999999</v>
      </c>
      <c r="E17" s="1">
        <f t="shared" si="0"/>
        <v>2.030150753768838E-2</v>
      </c>
      <c r="F17" s="1">
        <f t="shared" si="1"/>
        <v>2.0301507537688379</v>
      </c>
    </row>
    <row r="18" spans="1:13">
      <c r="A18" s="4" t="s">
        <v>8</v>
      </c>
      <c r="B18" s="4">
        <v>0.19989000000000001</v>
      </c>
      <c r="C18" s="4">
        <v>9.8229999999999998E-2</v>
      </c>
      <c r="D18">
        <v>0.10377</v>
      </c>
      <c r="E18" s="1">
        <f t="shared" si="0"/>
        <v>2.7715243383861138E-2</v>
      </c>
      <c r="F18" s="1">
        <f t="shared" si="1"/>
        <v>2.7715243383861137</v>
      </c>
      <c r="L18" s="1"/>
      <c r="M18" s="1"/>
    </row>
    <row r="19" spans="1:13">
      <c r="A19" s="4" t="s">
        <v>27</v>
      </c>
      <c r="B19" s="4">
        <v>0.1052</v>
      </c>
      <c r="C19" s="4">
        <v>0.1704</v>
      </c>
      <c r="D19" s="1">
        <v>0.17399999999999999</v>
      </c>
      <c r="E19" s="1">
        <f t="shared" si="0"/>
        <v>3.422053231939156E-2</v>
      </c>
      <c r="F19" s="1">
        <f t="shared" si="1"/>
        <v>3.4220532319391559</v>
      </c>
      <c r="L19" s="1"/>
    </row>
    <row r="20" spans="1:13">
      <c r="A20" s="4" t="s">
        <v>26</v>
      </c>
      <c r="B20" s="4">
        <v>0.1023</v>
      </c>
      <c r="C20" s="4">
        <v>0.18290000000000001</v>
      </c>
      <c r="D20" s="1">
        <v>0.18790000000000001</v>
      </c>
      <c r="E20" s="1">
        <f t="shared" si="0"/>
        <v>4.8875855327468271E-2</v>
      </c>
      <c r="F20" s="1">
        <f t="shared" si="1"/>
        <v>4.8875855327468267</v>
      </c>
      <c r="H20">
        <f>AVERAGE(F22:F23)</f>
        <v>1.2752455303178283</v>
      </c>
      <c r="L20" s="1"/>
    </row>
    <row r="21" spans="1:13">
      <c r="A21" s="4" t="s">
        <v>15</v>
      </c>
      <c r="B21" s="4">
        <v>0.1047</v>
      </c>
      <c r="C21" s="4">
        <v>0.17879999999999999</v>
      </c>
      <c r="D21" s="1">
        <v>0.18340000000000001</v>
      </c>
      <c r="E21" s="1">
        <f t="shared" si="0"/>
        <v>4.3935052531041269E-2</v>
      </c>
      <c r="F21" s="1">
        <f t="shared" si="1"/>
        <v>4.3935052531041272</v>
      </c>
      <c r="L21" s="1"/>
    </row>
    <row r="22" spans="1:13">
      <c r="A22" s="4" t="s">
        <v>96</v>
      </c>
      <c r="B22" s="4">
        <v>0.21110000000000001</v>
      </c>
      <c r="C22" s="4">
        <v>0.1017</v>
      </c>
      <c r="D22" s="1">
        <v>0.1045</v>
      </c>
      <c r="E22" s="1">
        <f t="shared" si="0"/>
        <v>1.3263855992420638E-2</v>
      </c>
      <c r="F22" s="1">
        <f t="shared" si="1"/>
        <v>1.3263855992420639</v>
      </c>
    </row>
    <row r="23" spans="1:13">
      <c r="A23" s="4" t="s">
        <v>95</v>
      </c>
      <c r="B23" s="4">
        <v>0.21240000000000001</v>
      </c>
      <c r="C23" s="4">
        <v>0.10580000000000001</v>
      </c>
      <c r="D23" s="1">
        <v>0.1084</v>
      </c>
      <c r="E23" s="1">
        <f t="shared" si="0"/>
        <v>1.2241054613935928E-2</v>
      </c>
      <c r="F23" s="1">
        <f t="shared" si="1"/>
        <v>1.2241054613935927</v>
      </c>
      <c r="L23" s="1"/>
      <c r="M23" s="1"/>
    </row>
    <row r="24" spans="1:13">
      <c r="A24" s="4" t="s">
        <v>94</v>
      </c>
      <c r="B24" s="4">
        <v>0.21029999999999999</v>
      </c>
      <c r="C24" s="4">
        <v>9.9900000000000003E-2</v>
      </c>
      <c r="D24" s="1">
        <v>0.1032</v>
      </c>
      <c r="E24" s="1">
        <f t="shared" si="0"/>
        <v>1.5691868758915824E-2</v>
      </c>
      <c r="F24" s="1">
        <f t="shared" si="1"/>
        <v>1.5691868758915823</v>
      </c>
      <c r="H24">
        <f>AVERAGE(F24:F25)</f>
        <v>1.3613236285175054</v>
      </c>
      <c r="L24" s="1"/>
    </row>
    <row r="25" spans="1:13">
      <c r="A25" s="4" t="s">
        <v>93</v>
      </c>
      <c r="B25" s="4">
        <v>0.19939999999999999</v>
      </c>
      <c r="C25" s="4">
        <v>9.7500000000000003E-2</v>
      </c>
      <c r="D25" s="1">
        <v>9.98E-2</v>
      </c>
      <c r="E25" s="1">
        <f t="shared" si="0"/>
        <v>1.1534603811434285E-2</v>
      </c>
      <c r="F25" s="1">
        <f t="shared" si="1"/>
        <v>1.1534603811434285</v>
      </c>
      <c r="H25">
        <f>AVERAGE(F26:F27)</f>
        <v>7.001430474029501</v>
      </c>
      <c r="L25" s="1"/>
    </row>
    <row r="26" spans="1:13">
      <c r="A26" s="4" t="s">
        <v>16</v>
      </c>
      <c r="B26" s="4">
        <v>0.1067</v>
      </c>
      <c r="C26" s="4">
        <v>0.1699</v>
      </c>
      <c r="D26" s="1">
        <v>0.17799999999999999</v>
      </c>
      <c r="E26" s="1">
        <f t="shared" si="0"/>
        <v>7.5913776944704747E-2</v>
      </c>
      <c r="F26" s="1">
        <f t="shared" si="1"/>
        <v>7.5913776944704745</v>
      </c>
      <c r="L26" s="1"/>
    </row>
    <row r="27" spans="1:13">
      <c r="A27" s="4" t="s">
        <v>17</v>
      </c>
      <c r="B27" s="4">
        <v>0.1045</v>
      </c>
      <c r="C27" s="4">
        <v>0.1774</v>
      </c>
      <c r="D27" s="1">
        <v>0.18410000000000001</v>
      </c>
      <c r="E27" s="1">
        <f t="shared" si="0"/>
        <v>6.4114832535885277E-2</v>
      </c>
      <c r="F27" s="1">
        <f t="shared" si="1"/>
        <v>6.4114832535885276</v>
      </c>
    </row>
    <row r="28" spans="1:13">
      <c r="A28" s="4"/>
      <c r="B28" s="4"/>
      <c r="C28" s="4"/>
      <c r="E28" s="1"/>
      <c r="F28" s="1"/>
    </row>
    <row r="29" spans="1:13">
      <c r="A29" s="4" t="s">
        <v>39</v>
      </c>
      <c r="B29" s="4">
        <v>0.1966</v>
      </c>
      <c r="C29" s="4">
        <v>0.10249999999999999</v>
      </c>
      <c r="D29" s="1">
        <v>0.105</v>
      </c>
      <c r="E29" s="1">
        <f t="shared" ref="E29:E64" si="2">(D29-C29)/B29</f>
        <v>1.2716174974567661E-2</v>
      </c>
      <c r="F29" s="1">
        <f t="shared" ref="F29:F64" si="3">E29*100</f>
        <v>1.2716174974567662</v>
      </c>
      <c r="H29">
        <f>AVERAGE(F29:F32)</f>
        <v>1.0406479926942263</v>
      </c>
      <c r="K29" s="1" t="s">
        <v>125</v>
      </c>
      <c r="L29" s="1">
        <v>2.4550000000000001</v>
      </c>
    </row>
    <row r="30" spans="1:13">
      <c r="A30" s="4" t="s">
        <v>38</v>
      </c>
      <c r="B30" s="4">
        <v>0.2039</v>
      </c>
      <c r="C30" s="4">
        <v>0.1079</v>
      </c>
      <c r="D30" s="1">
        <v>0.1106</v>
      </c>
      <c r="E30" s="1">
        <f t="shared" si="2"/>
        <v>1.3241785188818087E-2</v>
      </c>
      <c r="F30" s="1">
        <f t="shared" si="3"/>
        <v>1.3241785188818087</v>
      </c>
      <c r="K30" s="1" t="s">
        <v>127</v>
      </c>
      <c r="L30">
        <v>1.0406</v>
      </c>
    </row>
    <row r="31" spans="1:13">
      <c r="A31" s="4" t="s">
        <v>39</v>
      </c>
      <c r="B31" s="4">
        <v>0.1024</v>
      </c>
      <c r="C31" s="4">
        <v>9.5500000000000002E-2</v>
      </c>
      <c r="D31" s="1">
        <v>9.6299999999999997E-2</v>
      </c>
      <c r="E31" s="1">
        <f t="shared" si="2"/>
        <v>7.8124999999999523E-3</v>
      </c>
      <c r="F31" s="1">
        <f t="shared" si="3"/>
        <v>0.78124999999999523</v>
      </c>
      <c r="K31" s="1" t="s">
        <v>126</v>
      </c>
      <c r="L31">
        <v>1.0601179999999999</v>
      </c>
    </row>
    <row r="32" spans="1:13">
      <c r="A32" s="4" t="s">
        <v>38</v>
      </c>
      <c r="B32" s="4">
        <v>0.1273</v>
      </c>
      <c r="C32" s="4">
        <v>0.1072</v>
      </c>
      <c r="D32" s="1">
        <v>0.1082</v>
      </c>
      <c r="E32" s="1">
        <f t="shared" si="2"/>
        <v>7.855459544383353E-3</v>
      </c>
      <c r="F32" s="1">
        <f t="shared" si="3"/>
        <v>0.7855459544383353</v>
      </c>
      <c r="K32" s="1" t="s">
        <v>92</v>
      </c>
      <c r="L32">
        <v>1.10612</v>
      </c>
    </row>
    <row r="33" spans="1:12">
      <c r="A33" s="4" t="s">
        <v>69</v>
      </c>
      <c r="B33" s="4">
        <v>0.1082</v>
      </c>
      <c r="C33" s="4">
        <v>9.4899999999999998E-2</v>
      </c>
      <c r="D33" s="1">
        <v>9.5799999999999996E-2</v>
      </c>
      <c r="E33" s="1">
        <f t="shared" si="2"/>
        <v>8.3179297597042335E-3</v>
      </c>
      <c r="F33" s="1">
        <f t="shared" si="3"/>
        <v>0.83179297597042334</v>
      </c>
      <c r="H33">
        <f>AVERAGE(A33:F37)</f>
        <v>1.0601178604023309</v>
      </c>
      <c r="K33" s="1" t="s">
        <v>128</v>
      </c>
      <c r="L33">
        <v>2.9523999999999999</v>
      </c>
    </row>
    <row r="34" spans="1:12">
      <c r="A34" s="4" t="s">
        <v>68</v>
      </c>
      <c r="B34" s="4">
        <v>0.1067</v>
      </c>
      <c r="C34" s="4">
        <v>0.1053</v>
      </c>
      <c r="D34" s="1">
        <v>0.10630000000000001</v>
      </c>
      <c r="E34" s="1">
        <f t="shared" si="2"/>
        <v>9.3720712277413389E-3</v>
      </c>
      <c r="F34" s="1">
        <f t="shared" si="3"/>
        <v>0.93720712277413387</v>
      </c>
      <c r="K34" s="1" t="s">
        <v>129</v>
      </c>
      <c r="L34">
        <v>4.6349</v>
      </c>
    </row>
    <row r="35" spans="1:12">
      <c r="A35" s="4" t="s">
        <v>18</v>
      </c>
      <c r="B35" s="4">
        <v>0.1052</v>
      </c>
      <c r="C35" s="4">
        <v>0.1734</v>
      </c>
      <c r="D35" s="4">
        <v>0.1799</v>
      </c>
      <c r="E35" s="1">
        <f t="shared" si="2"/>
        <v>6.1787072243346064E-2</v>
      </c>
      <c r="F35" s="1">
        <f t="shared" si="3"/>
        <v>6.1787072243346062</v>
      </c>
    </row>
    <row r="36" spans="1:12">
      <c r="A36" s="4" t="s">
        <v>25</v>
      </c>
      <c r="B36" s="4">
        <v>0.10150000000000001</v>
      </c>
      <c r="C36" s="4">
        <v>0.17799999999999999</v>
      </c>
      <c r="D36" s="4">
        <v>0.1845</v>
      </c>
      <c r="E36" s="1">
        <f t="shared" si="2"/>
        <v>6.4039408866995121E-2</v>
      </c>
      <c r="F36" s="1">
        <f t="shared" si="3"/>
        <v>6.4039408866995124</v>
      </c>
    </row>
    <row r="37" spans="1:12">
      <c r="A37" s="4" t="s">
        <v>24</v>
      </c>
      <c r="B37" s="4">
        <v>0.11</v>
      </c>
      <c r="C37" s="4">
        <v>0.16950000000000001</v>
      </c>
      <c r="D37" s="4">
        <v>0.1804</v>
      </c>
      <c r="E37" s="1">
        <f t="shared" si="2"/>
        <v>9.9090909090909021E-2</v>
      </c>
      <c r="F37" s="1">
        <f t="shared" si="3"/>
        <v>9.909090909090903</v>
      </c>
    </row>
    <row r="38" spans="1:12">
      <c r="A38" s="4" t="s">
        <v>37</v>
      </c>
      <c r="B38" s="4">
        <v>0.1104</v>
      </c>
      <c r="C38" s="4">
        <v>0.10199999999999999</v>
      </c>
      <c r="D38" s="1">
        <v>0.1022</v>
      </c>
      <c r="E38" s="1">
        <f t="shared" si="2"/>
        <v>1.8115942028986026E-3</v>
      </c>
      <c r="F38" s="1">
        <f t="shared" si="3"/>
        <v>0.18115942028986026</v>
      </c>
      <c r="H38">
        <f>AVERAGE(F38:F41)</f>
        <v>1.1061202529679766</v>
      </c>
    </row>
    <row r="39" spans="1:12">
      <c r="A39" s="4" t="s">
        <v>36</v>
      </c>
      <c r="B39" s="4">
        <v>0.1201</v>
      </c>
      <c r="C39" s="4">
        <v>0.105</v>
      </c>
      <c r="D39" s="1">
        <v>0.1056</v>
      </c>
      <c r="E39" s="1">
        <f t="shared" si="2"/>
        <v>4.995836802664474E-3</v>
      </c>
      <c r="F39" s="1">
        <f t="shared" si="3"/>
        <v>0.49958368026644739</v>
      </c>
    </row>
    <row r="40" spans="1:12">
      <c r="A40" s="4" t="s">
        <v>92</v>
      </c>
      <c r="B40" s="4">
        <v>0.20219999999999999</v>
      </c>
      <c r="C40" s="4">
        <v>0.1077</v>
      </c>
      <c r="D40" s="1">
        <v>0.11219999999999999</v>
      </c>
      <c r="E40" s="1">
        <f t="shared" si="2"/>
        <v>2.2255192878338232E-2</v>
      </c>
      <c r="F40" s="1">
        <f t="shared" si="3"/>
        <v>2.2255192878338232</v>
      </c>
    </row>
    <row r="41" spans="1:12">
      <c r="A41" s="4" t="s">
        <v>91</v>
      </c>
      <c r="B41" s="4">
        <v>0.1976</v>
      </c>
      <c r="C41" s="4">
        <v>0.1</v>
      </c>
      <c r="D41" s="1">
        <v>0.10299999999999999</v>
      </c>
      <c r="E41" s="1">
        <f t="shared" si="2"/>
        <v>1.5182186234817758E-2</v>
      </c>
      <c r="F41" s="1">
        <f t="shared" si="3"/>
        <v>1.5182186234817758</v>
      </c>
    </row>
    <row r="42" spans="1:12">
      <c r="A42" s="4" t="s">
        <v>90</v>
      </c>
      <c r="B42" s="4">
        <v>0.20730000000000001</v>
      </c>
      <c r="C42" s="4">
        <v>0.1057</v>
      </c>
      <c r="D42" s="1">
        <v>0.1089</v>
      </c>
      <c r="E42" s="1">
        <f t="shared" si="2"/>
        <v>1.5436565364206437E-2</v>
      </c>
      <c r="F42" s="1">
        <f t="shared" si="3"/>
        <v>1.5436565364206436</v>
      </c>
      <c r="H42">
        <f>AVERAGE(F42:F45)</f>
        <v>2.9524030424213143</v>
      </c>
    </row>
    <row r="43" spans="1:12">
      <c r="A43" s="4" t="s">
        <v>34</v>
      </c>
      <c r="B43" s="4">
        <v>0.1981</v>
      </c>
      <c r="C43" s="4">
        <v>0.1056</v>
      </c>
      <c r="D43" s="1">
        <v>0.1104</v>
      </c>
      <c r="E43" s="1">
        <f t="shared" si="2"/>
        <v>2.4230186774356378E-2</v>
      </c>
      <c r="F43" s="1">
        <f t="shared" si="3"/>
        <v>2.4230186774356377</v>
      </c>
    </row>
    <row r="44" spans="1:12">
      <c r="A44" s="4" t="s">
        <v>35</v>
      </c>
      <c r="B44" s="4">
        <v>0.1201</v>
      </c>
      <c r="C44" s="4">
        <v>0.1004</v>
      </c>
      <c r="D44" s="1">
        <v>0.10879999999999999</v>
      </c>
      <c r="E44" s="1">
        <f t="shared" si="2"/>
        <v>6.9941715237302179E-2</v>
      </c>
      <c r="F44" s="1">
        <f t="shared" si="3"/>
        <v>6.994171523730218</v>
      </c>
    </row>
    <row r="45" spans="1:12">
      <c r="A45" s="4" t="s">
        <v>34</v>
      </c>
      <c r="B45" s="4">
        <v>0.12959999999999999</v>
      </c>
      <c r="C45" s="4">
        <v>0.1077</v>
      </c>
      <c r="D45" s="1">
        <v>0.10879999999999999</v>
      </c>
      <c r="E45" s="1">
        <f t="shared" si="2"/>
        <v>8.4876543209875758E-3</v>
      </c>
      <c r="F45" s="1">
        <f t="shared" si="3"/>
        <v>0.84876543209875754</v>
      </c>
    </row>
    <row r="46" spans="1:12">
      <c r="A46" s="4" t="s">
        <v>67</v>
      </c>
      <c r="B46" s="4">
        <v>0.10829999999999999</v>
      </c>
      <c r="C46" s="4">
        <v>9.7500000000000003E-2</v>
      </c>
      <c r="D46" s="1">
        <v>9.8400000000000001E-2</v>
      </c>
      <c r="E46" s="1">
        <f t="shared" si="2"/>
        <v>8.3102493074792075E-3</v>
      </c>
      <c r="F46" s="1">
        <f t="shared" si="3"/>
        <v>0.83102493074792072</v>
      </c>
      <c r="H46">
        <f>AVERAGE(F46:F50)</f>
        <v>4.6349483047245092</v>
      </c>
    </row>
    <row r="47" spans="1:12">
      <c r="A47" s="4" t="s">
        <v>66</v>
      </c>
      <c r="B47" s="4">
        <v>0.1095</v>
      </c>
      <c r="C47" s="4">
        <v>0.104</v>
      </c>
      <c r="D47" s="1">
        <v>0.105</v>
      </c>
      <c r="E47" s="1">
        <f t="shared" si="2"/>
        <v>9.1324200913242091E-3</v>
      </c>
      <c r="F47" s="1">
        <f t="shared" si="3"/>
        <v>0.91324200913242093</v>
      </c>
    </row>
    <row r="48" spans="1:12">
      <c r="A48" s="4" t="s">
        <v>23</v>
      </c>
      <c r="B48" s="4">
        <v>0.104</v>
      </c>
      <c r="C48" s="4">
        <v>0.18090000000000001</v>
      </c>
      <c r="D48" s="4">
        <v>0.18779999999999999</v>
      </c>
      <c r="E48" s="1">
        <f t="shared" si="2"/>
        <v>6.6346153846153749E-2</v>
      </c>
      <c r="F48" s="1">
        <f t="shared" si="3"/>
        <v>6.6346153846153753</v>
      </c>
    </row>
    <row r="49" spans="1:12">
      <c r="A49" s="4" t="s">
        <v>22</v>
      </c>
      <c r="B49" s="4">
        <v>0.1096</v>
      </c>
      <c r="C49" s="4">
        <v>0.18509999999999999</v>
      </c>
      <c r="D49" s="4">
        <v>0.19220000000000001</v>
      </c>
      <c r="E49" s="1">
        <f t="shared" si="2"/>
        <v>6.4781021897810431E-2</v>
      </c>
      <c r="F49" s="1">
        <f t="shared" si="3"/>
        <v>6.4781021897810431</v>
      </c>
    </row>
    <row r="50" spans="1:12">
      <c r="A50" s="4" t="s">
        <v>21</v>
      </c>
      <c r="B50" s="4">
        <v>0.107</v>
      </c>
      <c r="C50" s="4">
        <v>0.1792</v>
      </c>
      <c r="D50" s="4">
        <v>0.18809999999999999</v>
      </c>
      <c r="E50" s="1">
        <f t="shared" si="2"/>
        <v>8.3177570093457859E-2</v>
      </c>
      <c r="F50" s="1">
        <f t="shared" si="3"/>
        <v>8.3177570093457867</v>
      </c>
    </row>
    <row r="51" spans="1:12">
      <c r="A51" s="4" t="s">
        <v>19</v>
      </c>
      <c r="B51" s="4">
        <v>0.10829</v>
      </c>
      <c r="C51" s="4">
        <v>0.17408999999999999</v>
      </c>
      <c r="D51" s="4">
        <v>0.23666999999999999</v>
      </c>
      <c r="E51" s="1">
        <f t="shared" si="2"/>
        <v>0.57789269553975431</v>
      </c>
      <c r="F51" s="1">
        <f t="shared" si="3"/>
        <v>57.78926955397543</v>
      </c>
    </row>
    <row r="52" spans="1:12">
      <c r="A52" s="4" t="s">
        <v>20</v>
      </c>
      <c r="B52" s="4">
        <v>0.10829</v>
      </c>
      <c r="C52" s="4">
        <v>0.17127999999999999</v>
      </c>
      <c r="D52" s="4">
        <v>0.24390999999999999</v>
      </c>
      <c r="E52" s="1">
        <f t="shared" si="2"/>
        <v>0.6706990488503094</v>
      </c>
      <c r="F52" s="1">
        <f t="shared" si="3"/>
        <v>67.069904885030937</v>
      </c>
    </row>
    <row r="53" spans="1:12">
      <c r="A53" s="4" t="s">
        <v>21</v>
      </c>
      <c r="B53" s="4">
        <v>0.11039</v>
      </c>
      <c r="C53" s="4">
        <v>0.17077000000000001</v>
      </c>
      <c r="D53" s="4">
        <v>0.24639</v>
      </c>
      <c r="E53" s="1">
        <f t="shared" si="2"/>
        <v>0.68502581755593794</v>
      </c>
      <c r="F53" s="1">
        <f t="shared" si="3"/>
        <v>68.502581755593795</v>
      </c>
    </row>
    <row r="54" spans="1:12">
      <c r="E54" s="1"/>
      <c r="F54" s="1"/>
    </row>
    <row r="55" spans="1:12">
      <c r="A55" s="4" t="s">
        <v>79</v>
      </c>
      <c r="B55" s="4">
        <v>0.1177</v>
      </c>
      <c r="C55" s="4">
        <v>9.8699999999999996E-2</v>
      </c>
      <c r="D55" s="1">
        <v>0.1012</v>
      </c>
      <c r="E55" s="1">
        <f t="shared" si="2"/>
        <v>2.1240441801189485E-2</v>
      </c>
      <c r="F55" s="1">
        <f t="shared" si="3"/>
        <v>2.1240441801189487</v>
      </c>
      <c r="H55">
        <f>AVERAGE(F55:F56)</f>
        <v>1.5954502550665872</v>
      </c>
      <c r="K55" s="1" t="s">
        <v>113</v>
      </c>
      <c r="L55" s="1">
        <v>2.4550000000000001</v>
      </c>
    </row>
    <row r="56" spans="1:12">
      <c r="A56" s="4" t="s">
        <v>78</v>
      </c>
      <c r="B56" s="4">
        <v>0.1406</v>
      </c>
      <c r="C56" s="4">
        <v>9.8599999999999993E-2</v>
      </c>
      <c r="D56" s="1">
        <v>0.10009999999999999</v>
      </c>
      <c r="E56" s="1">
        <f t="shared" si="2"/>
        <v>1.0668563300142257E-2</v>
      </c>
      <c r="F56" s="1">
        <f t="shared" si="3"/>
        <v>1.0668563300142258</v>
      </c>
      <c r="K56" s="1" t="s">
        <v>120</v>
      </c>
      <c r="L56">
        <v>1.595</v>
      </c>
    </row>
    <row r="57" spans="1:12" s="1" customFormat="1">
      <c r="A57" s="4" t="s">
        <v>65</v>
      </c>
      <c r="B57" s="4">
        <v>0.13250000000000001</v>
      </c>
      <c r="C57" s="4">
        <v>9.5000000000000001E-2</v>
      </c>
      <c r="D57" s="1">
        <v>9.64E-2</v>
      </c>
      <c r="E57" s="1">
        <f t="shared" si="2"/>
        <v>1.0566037735849045E-2</v>
      </c>
      <c r="F57" s="1">
        <f t="shared" si="3"/>
        <v>1.0566037735849045</v>
      </c>
      <c r="H57" s="1">
        <f>AVERAGE(F57:F58)</f>
        <v>0.81170269650904836</v>
      </c>
      <c r="K57" s="1" t="s">
        <v>121</v>
      </c>
      <c r="L57" s="1">
        <v>0.81100000000000005</v>
      </c>
    </row>
    <row r="58" spans="1:12" s="1" customFormat="1">
      <c r="A58" s="4" t="s">
        <v>64</v>
      </c>
      <c r="B58" s="4">
        <v>0.1235</v>
      </c>
      <c r="C58" s="4">
        <v>0.1009</v>
      </c>
      <c r="D58" s="1">
        <v>0.1016</v>
      </c>
      <c r="E58" s="1">
        <f t="shared" si="2"/>
        <v>5.6680161943319218E-3</v>
      </c>
      <c r="F58" s="1">
        <f t="shared" si="3"/>
        <v>0.56680161943319218</v>
      </c>
      <c r="K58" s="1" t="s">
        <v>122</v>
      </c>
      <c r="L58" s="1">
        <v>1.496</v>
      </c>
    </row>
    <row r="59" spans="1:12">
      <c r="A59" s="4" t="s">
        <v>77</v>
      </c>
      <c r="B59" s="4">
        <v>0.12659999999999999</v>
      </c>
      <c r="C59" s="4">
        <v>0.10150000000000001</v>
      </c>
      <c r="D59" s="1">
        <v>0.10299999999999999</v>
      </c>
      <c r="E59" s="1">
        <f t="shared" si="2"/>
        <v>1.184834123222739E-2</v>
      </c>
      <c r="F59" s="1">
        <f t="shared" si="3"/>
        <v>1.1848341232227391</v>
      </c>
      <c r="H59">
        <f>AVERAGE(F59:F60)</f>
        <v>1.495794909215453</v>
      </c>
      <c r="K59" s="1" t="s">
        <v>123</v>
      </c>
      <c r="L59">
        <v>1.758</v>
      </c>
    </row>
    <row r="60" spans="1:12">
      <c r="A60" s="4" t="s">
        <v>76</v>
      </c>
      <c r="B60" s="4">
        <v>0.1273</v>
      </c>
      <c r="C60" s="4">
        <v>0.10150000000000001</v>
      </c>
      <c r="D60" s="1">
        <v>0.1038</v>
      </c>
      <c r="E60" s="1">
        <f t="shared" si="2"/>
        <v>1.8067556952081669E-2</v>
      </c>
      <c r="F60" s="1">
        <f t="shared" si="3"/>
        <v>1.8067556952081669</v>
      </c>
      <c r="K60" s="1" t="s">
        <v>124</v>
      </c>
      <c r="L60">
        <v>0.97199999999999998</v>
      </c>
    </row>
    <row r="61" spans="1:12">
      <c r="A61" s="4" t="s">
        <v>75</v>
      </c>
      <c r="B61" s="4">
        <v>0.10059999999999999</v>
      </c>
      <c r="C61" s="4">
        <v>9.9500000000000005E-2</v>
      </c>
      <c r="D61" s="1">
        <v>0.10150000000000001</v>
      </c>
      <c r="E61" s="1">
        <f t="shared" si="2"/>
        <v>1.9880715705765425E-2</v>
      </c>
      <c r="F61" s="1">
        <f t="shared" si="3"/>
        <v>1.9880715705765426</v>
      </c>
      <c r="H61">
        <f>AVERAGE(F61:F62)</f>
        <v>1.7588541409288088</v>
      </c>
    </row>
    <row r="62" spans="1:12">
      <c r="A62" s="4" t="s">
        <v>74</v>
      </c>
      <c r="B62" s="4">
        <v>0.1046</v>
      </c>
      <c r="C62" s="4">
        <v>9.74E-2</v>
      </c>
      <c r="D62" s="1">
        <v>9.9000000000000005E-2</v>
      </c>
      <c r="E62" s="1">
        <f t="shared" si="2"/>
        <v>1.5296367112810749E-2</v>
      </c>
      <c r="F62" s="1">
        <f t="shared" si="3"/>
        <v>1.5296367112810749</v>
      </c>
    </row>
    <row r="63" spans="1:12">
      <c r="A63" s="4" t="s">
        <v>63</v>
      </c>
      <c r="B63" s="4">
        <v>0.1032</v>
      </c>
      <c r="C63" s="4">
        <v>9.1399999999999995E-2</v>
      </c>
      <c r="D63" s="1">
        <v>9.2100000000000001E-2</v>
      </c>
      <c r="E63" s="1">
        <f t="shared" si="2"/>
        <v>6.7829457364341683E-3</v>
      </c>
      <c r="F63" s="1">
        <f t="shared" si="3"/>
        <v>0.67829457364341683</v>
      </c>
      <c r="H63">
        <f>AVERAGE(F63:F64)</f>
        <v>0.97205867922676958</v>
      </c>
    </row>
    <row r="64" spans="1:12">
      <c r="A64" s="4" t="s">
        <v>62</v>
      </c>
      <c r="B64" s="4">
        <v>0.1027</v>
      </c>
      <c r="C64" s="4">
        <v>9.0999999999999998E-2</v>
      </c>
      <c r="D64" s="1">
        <v>9.2299999999999993E-2</v>
      </c>
      <c r="E64" s="1">
        <f t="shared" si="2"/>
        <v>1.2658227848101222E-2</v>
      </c>
      <c r="F64" s="1">
        <f t="shared" si="3"/>
        <v>1.2658227848101222</v>
      </c>
    </row>
    <row r="65" spans="1:3">
      <c r="A65" s="4"/>
      <c r="B65" s="4"/>
      <c r="C65" s="4"/>
    </row>
    <row r="66" spans="1:3">
      <c r="A66" s="4"/>
      <c r="B66" s="4"/>
      <c r="C66" s="4"/>
    </row>
    <row r="67" spans="1:3">
      <c r="A67" s="4"/>
      <c r="B67" s="4"/>
      <c r="C67" s="4"/>
    </row>
    <row r="68" spans="1:3">
      <c r="A68" s="4"/>
      <c r="B68" s="4"/>
      <c r="C68" s="4"/>
    </row>
    <row r="69" spans="1:3">
      <c r="A69" s="4"/>
      <c r="B69" s="4"/>
      <c r="C69" s="4"/>
    </row>
    <row r="70" spans="1:3">
      <c r="A70" s="4"/>
      <c r="B70" s="4"/>
      <c r="C70" s="4"/>
    </row>
    <row r="71" spans="1:3">
      <c r="A71" s="4"/>
      <c r="B71" s="4"/>
      <c r="C71" s="4"/>
    </row>
    <row r="72" spans="1:3">
      <c r="A72" s="4"/>
      <c r="B72" s="4"/>
      <c r="C72" s="4"/>
    </row>
    <row r="73" spans="1:3">
      <c r="A73" s="4"/>
      <c r="B73" s="4"/>
      <c r="C73" s="4"/>
    </row>
    <row r="74" spans="1:3">
      <c r="A74" s="4"/>
      <c r="B74" s="4"/>
      <c r="C74" s="4"/>
    </row>
    <row r="75" spans="1:3">
      <c r="A75" s="4"/>
      <c r="B75" s="4"/>
      <c r="C75" s="4"/>
    </row>
    <row r="76" spans="1:3">
      <c r="A76" s="4"/>
      <c r="B76" s="4"/>
      <c r="C76" s="4"/>
    </row>
    <row r="77" spans="1:3">
      <c r="A77" s="4"/>
      <c r="B77" s="4"/>
      <c r="C77" s="4"/>
    </row>
    <row r="78" spans="1:3">
      <c r="A78" s="4"/>
      <c r="B78" s="4"/>
      <c r="C78" s="4"/>
    </row>
    <row r="79" spans="1:3">
      <c r="A79" s="4"/>
      <c r="B79" s="4"/>
      <c r="C79" s="4"/>
    </row>
    <row r="80" spans="1:3">
      <c r="A80" s="4"/>
      <c r="B80" s="4"/>
      <c r="C80" s="4"/>
    </row>
    <row r="81" spans="1:3">
      <c r="A81" s="4"/>
      <c r="B81" s="4"/>
      <c r="C81" s="4"/>
    </row>
    <row r="82" spans="1:3">
      <c r="A82" s="4"/>
      <c r="B82" s="4"/>
      <c r="C82" s="4"/>
    </row>
    <row r="83" spans="1:3">
      <c r="A83" s="4"/>
      <c r="B83" s="4"/>
      <c r="C83" s="4"/>
    </row>
    <row r="84" spans="1:3">
      <c r="A84" s="4"/>
      <c r="B84" s="4"/>
      <c r="C84" s="4"/>
    </row>
    <row r="85" spans="1:3">
      <c r="A85" s="4"/>
      <c r="B85" s="4"/>
      <c r="C85" s="4"/>
    </row>
    <row r="86" spans="1:3">
      <c r="A86" s="4"/>
      <c r="B86" s="4"/>
      <c r="C86" s="4"/>
    </row>
    <row r="87" spans="1:3">
      <c r="A87" s="4"/>
      <c r="B87" s="4"/>
      <c r="C87" s="4"/>
    </row>
    <row r="88" spans="1:3">
      <c r="A88" s="4"/>
      <c r="B88" s="4"/>
      <c r="C88" s="4"/>
    </row>
    <row r="89" spans="1:3">
      <c r="A89" s="4"/>
      <c r="B89" s="4"/>
      <c r="C89" s="4"/>
    </row>
    <row r="90" spans="1:3">
      <c r="A90" s="4"/>
      <c r="B90" s="4"/>
      <c r="C90" s="4"/>
    </row>
    <row r="91" spans="1:3">
      <c r="A91" s="4"/>
      <c r="B91" s="4"/>
      <c r="C91" s="4"/>
    </row>
    <row r="92" spans="1:3">
      <c r="A92" s="4"/>
      <c r="B92" s="4"/>
      <c r="C92" s="4"/>
    </row>
    <row r="93" spans="1:3">
      <c r="A93" s="4"/>
      <c r="B93" s="4"/>
      <c r="C93" s="4"/>
    </row>
    <row r="94" spans="1:3">
      <c r="A94" s="4"/>
      <c r="B94" s="4"/>
      <c r="C94" s="4"/>
    </row>
    <row r="95" spans="1:3">
      <c r="A95" s="4"/>
      <c r="B95" s="4"/>
      <c r="C95" s="4"/>
    </row>
    <row r="96" spans="1:3">
      <c r="A96" s="4"/>
      <c r="B96" s="4"/>
      <c r="C96" s="4"/>
    </row>
    <row r="97" spans="1:3">
      <c r="A97" s="4"/>
      <c r="B97" s="4"/>
      <c r="C97" s="4"/>
    </row>
    <row r="98" spans="1:3">
      <c r="A98" s="4"/>
      <c r="B98" s="4"/>
      <c r="C98" s="4"/>
    </row>
    <row r="99" spans="1:3">
      <c r="A99" s="4"/>
      <c r="B99" s="4"/>
      <c r="C99" s="4"/>
    </row>
    <row r="100" spans="1:3">
      <c r="A100" s="4"/>
      <c r="B100" s="4"/>
      <c r="C100" s="4"/>
    </row>
    <row r="101" spans="1:3">
      <c r="A101" s="4"/>
      <c r="B101" s="4"/>
      <c r="C101" s="4"/>
    </row>
    <row r="102" spans="1:3">
      <c r="A102" s="4"/>
      <c r="B102" s="4"/>
      <c r="C102" s="4"/>
    </row>
    <row r="103" spans="1:3">
      <c r="A103" s="4"/>
      <c r="B103" s="4"/>
      <c r="C103" s="4"/>
    </row>
    <row r="104" spans="1:3">
      <c r="A104" s="4"/>
      <c r="B104" s="4"/>
      <c r="C104" s="4"/>
    </row>
    <row r="105" spans="1:3">
      <c r="A105" s="4"/>
      <c r="B105" s="4"/>
      <c r="C105" s="4"/>
    </row>
    <row r="106" spans="1:3">
      <c r="A106" s="4"/>
      <c r="B106" s="4"/>
      <c r="C106" s="4"/>
    </row>
    <row r="107" spans="1:3">
      <c r="A107" s="4"/>
      <c r="B107" s="4"/>
      <c r="C107" s="4"/>
    </row>
    <row r="108" spans="1:3">
      <c r="A108" s="4"/>
      <c r="B108" s="4"/>
      <c r="C108" s="4"/>
    </row>
    <row r="109" spans="1:3">
      <c r="A109" s="4"/>
      <c r="B109" s="4"/>
      <c r="C109" s="4"/>
    </row>
    <row r="110" spans="1:3">
      <c r="A110" s="4"/>
      <c r="B110" s="4"/>
      <c r="C110" s="4"/>
    </row>
    <row r="111" spans="1:3">
      <c r="A111" s="4"/>
      <c r="B111" s="4"/>
      <c r="C111" s="4"/>
    </row>
    <row r="112" spans="1:3">
      <c r="A112" s="4"/>
      <c r="B112" s="4"/>
      <c r="C112" s="4"/>
    </row>
    <row r="113" spans="1:3">
      <c r="A113" s="4"/>
      <c r="B113" s="4"/>
      <c r="C113" s="4"/>
    </row>
    <row r="114" spans="1:3">
      <c r="A114" s="4"/>
      <c r="B114" s="4"/>
      <c r="C114" s="4"/>
    </row>
    <row r="115" spans="1:3">
      <c r="A115" s="4"/>
      <c r="B115" s="4"/>
      <c r="C115" s="4"/>
    </row>
    <row r="116" spans="1:3">
      <c r="A116" s="4"/>
      <c r="B116" s="4"/>
      <c r="C116" s="4"/>
    </row>
    <row r="117" spans="1:3">
      <c r="A117" s="4"/>
      <c r="B117" s="4"/>
      <c r="C117" s="4"/>
    </row>
    <row r="118" spans="1:3">
      <c r="A118" s="4"/>
      <c r="B118" s="4"/>
      <c r="C118" s="4"/>
    </row>
    <row r="119" spans="1:3">
      <c r="A119" s="4"/>
      <c r="B119" s="4"/>
      <c r="C119" s="4"/>
    </row>
    <row r="120" spans="1:3">
      <c r="A120" s="4"/>
      <c r="B120" s="4"/>
      <c r="C120" s="4"/>
    </row>
    <row r="121" spans="1:3">
      <c r="A121" s="4"/>
      <c r="B121" s="4"/>
      <c r="C121" s="4"/>
    </row>
    <row r="122" spans="1:3">
      <c r="A122" s="4"/>
      <c r="B122" s="4"/>
      <c r="C122" s="4"/>
    </row>
    <row r="123" spans="1:3">
      <c r="A123" s="4"/>
      <c r="B123" s="4"/>
      <c r="C123" s="4"/>
    </row>
    <row r="124" spans="1:3">
      <c r="A124" s="4"/>
      <c r="B124" s="4"/>
      <c r="C124" s="4"/>
    </row>
    <row r="125" spans="1:3">
      <c r="A125" s="4"/>
      <c r="B125" s="4"/>
      <c r="C125" s="4"/>
    </row>
    <row r="126" spans="1:3">
      <c r="A126" s="4"/>
      <c r="B126" s="4"/>
      <c r="C126" s="4"/>
    </row>
    <row r="127" spans="1:3">
      <c r="A127" s="4"/>
      <c r="B127" s="4"/>
      <c r="C127" s="4"/>
    </row>
    <row r="128" spans="1:3">
      <c r="A128" s="4"/>
      <c r="B128" s="4"/>
      <c r="C128" s="4"/>
    </row>
    <row r="129" spans="1:3">
      <c r="A129" s="4"/>
      <c r="B129" s="4"/>
      <c r="C129" s="4"/>
    </row>
    <row r="130" spans="1:3">
      <c r="A130" s="4"/>
      <c r="B130" s="4"/>
      <c r="C130" s="4"/>
    </row>
    <row r="131" spans="1:3">
      <c r="A131" s="4"/>
      <c r="B131" s="4"/>
      <c r="C131" s="4"/>
    </row>
    <row r="132" spans="1:3">
      <c r="A132" s="4"/>
      <c r="B132" s="4"/>
      <c r="C132" s="4"/>
    </row>
    <row r="133" spans="1:3">
      <c r="A133" s="4"/>
      <c r="B133" s="4"/>
      <c r="C133" s="4"/>
    </row>
    <row r="134" spans="1:3">
      <c r="A134" s="4"/>
      <c r="B134" s="4"/>
      <c r="C134" s="4"/>
    </row>
    <row r="135" spans="1:3">
      <c r="A135" s="4"/>
      <c r="B135" s="4"/>
      <c r="C135" s="4"/>
    </row>
    <row r="136" spans="1:3">
      <c r="A136" s="4"/>
      <c r="B136" s="4"/>
      <c r="C136" s="4"/>
    </row>
    <row r="137" spans="1:3">
      <c r="A137" s="4"/>
      <c r="B137" s="4"/>
      <c r="C137" s="4"/>
    </row>
    <row r="138" spans="1:3">
      <c r="A138" s="4"/>
      <c r="B138" s="4"/>
      <c r="C138" s="4"/>
    </row>
    <row r="139" spans="1:3">
      <c r="A139" s="4"/>
      <c r="B139" s="4"/>
      <c r="C139" s="4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16"/>
  <sheetViews>
    <sheetView tabSelected="1" workbookViewId="0">
      <selection activeCell="L17" sqref="L17"/>
    </sheetView>
  </sheetViews>
  <sheetFormatPr defaultRowHeight="15"/>
  <cols>
    <col min="1" max="1" width="35.7109375" customWidth="1"/>
    <col min="11" max="11" width="26.140625" customWidth="1"/>
    <col min="12" max="12" width="17.140625" customWidth="1"/>
  </cols>
  <sheetData>
    <row r="1" spans="1:13">
      <c r="A1" s="1" t="s">
        <v>47</v>
      </c>
      <c r="B1" s="1">
        <v>0.13750000000000001</v>
      </c>
      <c r="C1" s="1">
        <v>0.1038</v>
      </c>
      <c r="D1" s="1">
        <v>0.10440000000000001</v>
      </c>
      <c r="E1" s="1">
        <f t="shared" ref="E1:E16" si="0">(D1-C1)/B1</f>
        <v>4.3636363636363872E-3</v>
      </c>
      <c r="F1" s="1">
        <f t="shared" ref="F1:F16" si="1">E1*100</f>
        <v>0.43636363636363873</v>
      </c>
      <c r="H1">
        <f>AVERAGE(F1:F2)</f>
        <v>0.43748006379585469</v>
      </c>
      <c r="L1" s="1" t="s">
        <v>142</v>
      </c>
      <c r="M1">
        <v>0.44</v>
      </c>
    </row>
    <row r="2" spans="1:13">
      <c r="A2" s="1" t="s">
        <v>46</v>
      </c>
      <c r="B2" s="1">
        <v>0.114</v>
      </c>
      <c r="C2" s="1">
        <v>9.6699999999999994E-2</v>
      </c>
      <c r="D2" s="1">
        <v>9.7199999999999995E-2</v>
      </c>
      <c r="E2" s="1">
        <f t="shared" si="0"/>
        <v>4.3859649122807058E-3</v>
      </c>
      <c r="F2" s="1">
        <f t="shared" si="1"/>
        <v>0.4385964912280706</v>
      </c>
      <c r="L2" s="1" t="s">
        <v>143</v>
      </c>
      <c r="M2">
        <v>0.45</v>
      </c>
    </row>
    <row r="3" spans="1:13">
      <c r="A3" s="1" t="s">
        <v>45</v>
      </c>
      <c r="B3" s="1">
        <v>0.12620000000000001</v>
      </c>
      <c r="C3" s="1">
        <v>9.7699999999999995E-2</v>
      </c>
      <c r="D3" s="1">
        <v>9.8299999999999998E-2</v>
      </c>
      <c r="E3" s="1">
        <f t="shared" si="0"/>
        <v>4.7543581616482037E-3</v>
      </c>
      <c r="F3" s="1">
        <f t="shared" si="1"/>
        <v>0.47543581616482039</v>
      </c>
      <c r="H3">
        <f>AVERAGE(F3:F4)</f>
        <v>0.44674800841685858</v>
      </c>
      <c r="L3" s="1" t="s">
        <v>144</v>
      </c>
      <c r="M3">
        <v>0.21</v>
      </c>
    </row>
    <row r="4" spans="1:13">
      <c r="A4" s="1" t="s">
        <v>44</v>
      </c>
      <c r="B4" s="1">
        <v>0.1196</v>
      </c>
      <c r="C4" s="1">
        <v>0.1031</v>
      </c>
      <c r="D4" s="1">
        <v>0.1036</v>
      </c>
      <c r="E4" s="1">
        <f t="shared" si="0"/>
        <v>4.1806020066889674E-3</v>
      </c>
      <c r="F4" s="1">
        <f t="shared" si="1"/>
        <v>0.41806020066889671</v>
      </c>
    </row>
    <row r="5" spans="1:13">
      <c r="A5" s="1" t="s">
        <v>43</v>
      </c>
      <c r="B5" s="1">
        <v>0.12809999999999999</v>
      </c>
      <c r="C5" s="1">
        <v>9.8299999999999998E-2</v>
      </c>
      <c r="D5" s="1">
        <v>9.9299999999999999E-2</v>
      </c>
      <c r="E5" s="1">
        <f t="shared" si="0"/>
        <v>7.8064012490242076E-3</v>
      </c>
      <c r="F5" s="1">
        <f t="shared" si="1"/>
        <v>0.78064012490242074</v>
      </c>
      <c r="H5">
        <f>AVERAGE(F5:F6)</f>
        <v>0.20530618641050843</v>
      </c>
      <c r="L5" s="1" t="s">
        <v>145</v>
      </c>
      <c r="M5">
        <v>0.89</v>
      </c>
    </row>
    <row r="6" spans="1:13">
      <c r="A6" s="1" t="s">
        <v>42</v>
      </c>
      <c r="B6" s="1">
        <v>0.1081</v>
      </c>
      <c r="C6" s="1">
        <v>0.10539999999999999</v>
      </c>
      <c r="D6" s="1">
        <v>0.105</v>
      </c>
      <c r="E6" s="1">
        <f t="shared" si="0"/>
        <v>-3.7002775208140387E-3</v>
      </c>
      <c r="F6" s="1">
        <f t="shared" si="1"/>
        <v>-0.37002775208140387</v>
      </c>
      <c r="L6" s="1" t="s">
        <v>146</v>
      </c>
      <c r="M6">
        <v>0.37</v>
      </c>
    </row>
    <row r="7" spans="1:13">
      <c r="E7" s="1"/>
      <c r="F7" s="1"/>
    </row>
    <row r="8" spans="1:13">
      <c r="A8" s="1" t="s">
        <v>59</v>
      </c>
      <c r="B8" s="1">
        <v>0.1176</v>
      </c>
      <c r="C8" s="1">
        <v>9.4100000000000003E-2</v>
      </c>
      <c r="D8" s="1">
        <v>9.5000000000000001E-2</v>
      </c>
      <c r="E8" s="1">
        <f t="shared" si="0"/>
        <v>7.6530612244897793E-3</v>
      </c>
      <c r="F8" s="1">
        <f t="shared" si="1"/>
        <v>0.76530612244897789</v>
      </c>
      <c r="H8">
        <f>AVERAGE(F8:F9)</f>
        <v>0.89380547758136797</v>
      </c>
      <c r="L8" s="1" t="s">
        <v>147</v>
      </c>
      <c r="M8">
        <v>1.41</v>
      </c>
    </row>
    <row r="9" spans="1:13">
      <c r="A9" s="1" t="s">
        <v>58</v>
      </c>
      <c r="B9" s="1">
        <v>0.1076</v>
      </c>
      <c r="C9" s="1">
        <v>9.8699999999999996E-2</v>
      </c>
      <c r="D9" s="1">
        <v>9.98E-2</v>
      </c>
      <c r="E9" s="1">
        <f t="shared" si="0"/>
        <v>1.0223048327137581E-2</v>
      </c>
      <c r="F9" s="1">
        <f t="shared" si="1"/>
        <v>1.022304832713758</v>
      </c>
      <c r="L9" s="1" t="s">
        <v>148</v>
      </c>
      <c r="M9">
        <v>0.61</v>
      </c>
    </row>
    <row r="10" spans="1:13">
      <c r="A10" s="1" t="s">
        <v>57</v>
      </c>
      <c r="B10" s="1">
        <v>0.1053</v>
      </c>
      <c r="C10" s="1">
        <v>9.2799999999999994E-2</v>
      </c>
      <c r="D10" s="1">
        <v>9.3299999999999994E-2</v>
      </c>
      <c r="E10" s="1">
        <f t="shared" si="0"/>
        <v>4.7483380816714191E-3</v>
      </c>
      <c r="F10" s="1">
        <f t="shared" si="1"/>
        <v>0.47483380816714194</v>
      </c>
      <c r="H10">
        <f>AVERAGE(F10:F11)</f>
        <v>0.37098769660360426</v>
      </c>
    </row>
    <row r="11" spans="1:13">
      <c r="A11" s="1" t="s">
        <v>56</v>
      </c>
      <c r="B11" s="1">
        <v>0.1123</v>
      </c>
      <c r="C11" s="1">
        <v>9.9400000000000002E-2</v>
      </c>
      <c r="D11" s="1">
        <v>9.9699999999999997E-2</v>
      </c>
      <c r="E11" s="1">
        <f t="shared" si="0"/>
        <v>2.6714158504006656E-3</v>
      </c>
      <c r="F11" s="1">
        <f t="shared" si="1"/>
        <v>0.26714158504006658</v>
      </c>
    </row>
    <row r="12" spans="1:13" s="1" customFormat="1"/>
    <row r="13" spans="1:13">
      <c r="A13" s="1" t="s">
        <v>55</v>
      </c>
      <c r="B13" s="1">
        <v>0.1212</v>
      </c>
      <c r="C13" s="1">
        <v>0.1013</v>
      </c>
      <c r="D13" s="1">
        <v>0.10390000000000001</v>
      </c>
      <c r="E13" s="1">
        <f t="shared" si="0"/>
        <v>2.1452145214521493E-2</v>
      </c>
      <c r="F13" s="1">
        <f t="shared" si="1"/>
        <v>2.1452145214521492</v>
      </c>
      <c r="H13">
        <f>AVERAGE(F13:F14)</f>
        <v>1.4140706753602172</v>
      </c>
    </row>
    <row r="14" spans="1:13">
      <c r="A14" s="1" t="s">
        <v>54</v>
      </c>
      <c r="B14" s="1">
        <v>0.10249999999999999</v>
      </c>
      <c r="C14" s="1">
        <v>0.10050000000000001</v>
      </c>
      <c r="D14" s="1">
        <v>0.1012</v>
      </c>
      <c r="E14" s="1">
        <f t="shared" si="0"/>
        <v>6.8292682926828522E-3</v>
      </c>
      <c r="F14" s="1">
        <f t="shared" si="1"/>
        <v>0.68292682926828518</v>
      </c>
    </row>
    <row r="15" spans="1:13">
      <c r="A15" s="1" t="s">
        <v>53</v>
      </c>
      <c r="B15" s="1">
        <v>0.1132</v>
      </c>
      <c r="C15" s="1">
        <v>0.1002</v>
      </c>
      <c r="D15" s="1">
        <v>0.1011</v>
      </c>
      <c r="E15" s="1">
        <f t="shared" si="0"/>
        <v>7.9505300353356727E-3</v>
      </c>
      <c r="F15" s="1">
        <f t="shared" si="1"/>
        <v>0.79505300353356723</v>
      </c>
      <c r="H15">
        <f>AVERAGE(F15:F16)</f>
        <v>0.61138450005591982</v>
      </c>
    </row>
    <row r="16" spans="1:13">
      <c r="A16" s="1" t="s">
        <v>52</v>
      </c>
      <c r="B16" s="1">
        <v>0.1169</v>
      </c>
      <c r="C16" s="1">
        <v>0.105</v>
      </c>
      <c r="D16" s="1">
        <v>0.1055</v>
      </c>
      <c r="E16" s="1">
        <f t="shared" si="0"/>
        <v>4.2771599657827238E-3</v>
      </c>
      <c r="F16" s="1">
        <f t="shared" si="1"/>
        <v>0.42771599657827236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Filter Paper </vt:lpstr>
      <vt:lpstr>Solvent</vt:lpstr>
      <vt:lpstr>E187</vt:lpstr>
      <vt:lpstr>E239</vt:lpstr>
      <vt:lpstr>E240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2014-04-12T22:15:13Z</dcterms:created>
  <dcterms:modified xsi:type="dcterms:W3CDTF">2015-09-13T17:18:33Z</dcterms:modified>
</cp:coreProperties>
</file>